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4385" windowHeight="13740"/>
  </bookViews>
  <sheets>
    <sheet name="Методика НВК, ВК" sheetId="3" r:id="rId1"/>
    <sheet name="Методика ГП, ГТ" sheetId="4" r:id="rId2"/>
    <sheet name="Методика КЖ, АР, АС" sheetId="5" r:id="rId3"/>
    <sheet name="Методика КМ" sheetId="6" r:id="rId4"/>
    <sheet name="Методика ТМ" sheetId="2" r:id="rId5"/>
    <sheet name="Методика ОВ, АОВ" sheetId="7" r:id="rId6"/>
    <sheet name="Методика АТХ" sheetId="8" r:id="rId7"/>
    <sheet name="Методика ЭГ, ЭМ, ЭЗ, ЭО, ЭОК" sheetId="9" r:id="rId8"/>
    <sheet name="Методика ПС, СС, ГГС, СТВ, АПТ" sheetId="10" r:id="rId9"/>
    <sheet name="Методика ТИ" sheetId="11" r:id="rId10"/>
    <sheet name="Пр. 9.2." sheetId="12" r:id="rId11"/>
  </sheets>
  <definedNames>
    <definedName name="_xlnm.Print_Area" localSheetId="6">'Методика АТХ'!$A$12:$G$40</definedName>
    <definedName name="_xlnm.Print_Area" localSheetId="1">'Методика ГП, ГТ'!$A$12:$G$40</definedName>
    <definedName name="_xlnm.Print_Area" localSheetId="2">'Методика КЖ, АР, АС'!$A$12:$G$40</definedName>
    <definedName name="_xlnm.Print_Area" localSheetId="3">'Методика КМ'!$A$12:$G$40</definedName>
    <definedName name="_xlnm.Print_Area" localSheetId="0">'Методика НВК, ВК'!$A$12:$G$40</definedName>
    <definedName name="_xlnm.Print_Area" localSheetId="5">'Методика ОВ, АОВ'!$A$12:$G$40</definedName>
    <definedName name="_xlnm.Print_Area" localSheetId="8">'Методика ПС, СС, ГГС, СТВ, АПТ'!$A$12:$G$40</definedName>
    <definedName name="_xlnm.Print_Area" localSheetId="9">'Методика ТИ'!$A$12:$G$40</definedName>
    <definedName name="_xlnm.Print_Area" localSheetId="4">'Методика ТМ'!$A$12:$G$40</definedName>
    <definedName name="_xlnm.Print_Area" localSheetId="7">'Методика ЭГ, ЭМ, ЭЗ, ЭО, ЭОК'!$A$12:$G$40</definedName>
  </definedNames>
  <calcPr calcId="162913"/>
</workbook>
</file>

<file path=xl/calcChain.xml><?xml version="1.0" encoding="utf-8"?>
<calcChain xmlns="http://schemas.openxmlformats.org/spreadsheetml/2006/main">
  <c r="D35" i="11" l="1"/>
  <c r="D37" i="11" s="1"/>
  <c r="D35" i="10"/>
  <c r="D36" i="10" s="1"/>
  <c r="D35" i="9"/>
  <c r="D37" i="9" s="1"/>
  <c r="D35" i="8"/>
  <c r="D37" i="8" s="1"/>
  <c r="D35" i="7"/>
  <c r="D37" i="7" s="1"/>
  <c r="D35" i="2"/>
  <c r="D37" i="2" s="1"/>
  <c r="D35" i="6"/>
  <c r="D36" i="6" s="1"/>
  <c r="D35" i="5"/>
  <c r="D37" i="5" s="1"/>
  <c r="D35" i="4"/>
  <c r="D37" i="4" s="1"/>
  <c r="D39" i="3"/>
  <c r="D36" i="11" l="1"/>
  <c r="D39" i="11"/>
  <c r="D36" i="9"/>
  <c r="D39" i="9" s="1"/>
  <c r="D36" i="8"/>
  <c r="D39" i="8" s="1"/>
  <c r="D36" i="5"/>
  <c r="D39" i="5" s="1"/>
  <c r="D36" i="4"/>
  <c r="D39" i="4" s="1"/>
  <c r="D37" i="10"/>
  <c r="D39" i="10" s="1"/>
  <c r="D36" i="7"/>
  <c r="D39" i="7" s="1"/>
  <c r="D36" i="2"/>
  <c r="D39" i="2" s="1"/>
  <c r="D37" i="6"/>
  <c r="D39" i="6" s="1"/>
  <c r="D32" i="11" l="1"/>
  <c r="D32" i="10"/>
  <c r="D32" i="9"/>
  <c r="D32" i="8"/>
  <c r="D32" i="7"/>
  <c r="D32" i="2"/>
  <c r="D32" i="6"/>
  <c r="D32" i="5"/>
  <c r="D32" i="4"/>
  <c r="D32" i="3"/>
</calcChain>
</file>

<file path=xl/sharedStrings.xml><?xml version="1.0" encoding="utf-8"?>
<sst xmlns="http://schemas.openxmlformats.org/spreadsheetml/2006/main" count="1123" uniqueCount="134">
  <si>
    <t>"Методика оценки Регламента определения стоимости СМР и ПНР"
(на стадии выбора контрагента при проведении закупочных процедур)</t>
  </si>
  <si>
    <t>№ пп.</t>
  </si>
  <si>
    <t>Наименование затрат</t>
  </si>
  <si>
    <t>Плановые затраты</t>
  </si>
  <si>
    <t>Предложение претендента (оферта подрядчика)</t>
  </si>
  <si>
    <t>Примечания</t>
  </si>
  <si>
    <t>сумма, руб</t>
  </si>
  <si>
    <t>Экспертная оценка доли затрат в общей сумме опциона</t>
  </si>
  <si>
    <t>размер затрат (по Регламенту на доп.работы)</t>
  </si>
  <si>
    <t>Формула оценки влияния регламента/сумма</t>
  </si>
  <si>
    <t>1</t>
  </si>
  <si>
    <t>Ориентировочная стоимость дополнительных работ по оценке Заказчика, не вошедших в объем закупки (опцион)</t>
  </si>
  <si>
    <t xml:space="preserve"> - </t>
  </si>
  <si>
    <t>Регламент определения стоимости СМР</t>
  </si>
  <si>
    <t>2</t>
  </si>
  <si>
    <t>Заработная плата (ЗП), руб.</t>
  </si>
  <si>
    <t>3</t>
  </si>
  <si>
    <t>Кэффициент на стесненные условия (Кст)</t>
  </si>
  <si>
    <t>Оцениваемый параметр</t>
  </si>
  <si>
    <t>4</t>
  </si>
  <si>
    <t>Накладные расходы (НР)  *</t>
  </si>
  <si>
    <t>5</t>
  </si>
  <si>
    <t>Сметная прибыль (СП)  *</t>
  </si>
  <si>
    <t>6</t>
  </si>
  <si>
    <t>Материалы поставки Подрядчика (МАТ-П)</t>
  </si>
  <si>
    <t>Постоянная величина, для целей оценки 
транспортных расходов</t>
  </si>
  <si>
    <t>7</t>
  </si>
  <si>
    <t>Транспортные расходы на МАТ-П (Ктр.п), %</t>
  </si>
  <si>
    <t>8</t>
  </si>
  <si>
    <t>Оборудование поставки Подрядчика (ОБ-П)</t>
  </si>
  <si>
    <t>9</t>
  </si>
  <si>
    <t>Транспортные расходы на ОБ-П (Ктр.об), %</t>
  </si>
  <si>
    <t>10</t>
  </si>
  <si>
    <t>Материалы поставки Заказчика (МАТ-Зак)</t>
  </si>
  <si>
    <t>В расчете не учитываются</t>
  </si>
  <si>
    <t>11</t>
  </si>
  <si>
    <t>Транспортные расходы на МАТ-Зак (Ктр.з), %</t>
  </si>
  <si>
    <t>12</t>
  </si>
  <si>
    <t>Машины и механизмы (ЭММ)</t>
  </si>
  <si>
    <t>Постоянная величина</t>
  </si>
  <si>
    <t>13</t>
  </si>
  <si>
    <t>Зимние удорожание (ЗУ), %</t>
  </si>
  <si>
    <t>14</t>
  </si>
  <si>
    <t>15</t>
  </si>
  <si>
    <t>Стоимость работ на основании Регламента определения стоимости СМР</t>
  </si>
  <si>
    <t>Регламент определения стоимости ПНР/</t>
  </si>
  <si>
    <t>16</t>
  </si>
  <si>
    <t>17</t>
  </si>
  <si>
    <t>Кэффициент на стесненные условия (Кст.пнр)</t>
  </si>
  <si>
    <t>18</t>
  </si>
  <si>
    <t>Накладные расходы (НРпнр) **</t>
  </si>
  <si>
    <t>19</t>
  </si>
  <si>
    <t>Сметная прибыль (СП пнр) **</t>
  </si>
  <si>
    <t>Стоимость работ на основании Регламента определения стоимости ПНР</t>
  </si>
  <si>
    <t>Итого стоимость дополнительных работ (для сравнения)</t>
  </si>
  <si>
    <t xml:space="preserve">Разница по стоимости дополнительных работ в результате влияния Регламентов СМР и ПНР </t>
  </si>
  <si>
    <t>пп.21 (минимальная) - пп.21 (оферта N)</t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</si>
  <si>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</si>
  <si>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</si>
  <si>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Кст</t>
  </si>
  <si>
    <t>ЗП * (Кст - 1)</t>
  </si>
  <si>
    <t>НР</t>
  </si>
  <si>
    <t>∑ пп.2-3 * НР</t>
  </si>
  <si>
    <t>СП</t>
  </si>
  <si>
    <t>∑ пп.2-3 * СП</t>
  </si>
  <si>
    <t>МАТ-П</t>
  </si>
  <si>
    <t>Ктр.п</t>
  </si>
  <si>
    <t>МАТ-П * Ктр.п</t>
  </si>
  <si>
    <t>ОБ-П</t>
  </si>
  <si>
    <t>Ктр.об</t>
  </si>
  <si>
    <t>ОБ-П * Ктр.об</t>
  </si>
  <si>
    <t>Ктр.з</t>
  </si>
  <si>
    <t>МАТ-Зак * Ктр.з</t>
  </si>
  <si>
    <t>ЭММ</t>
  </si>
  <si>
    <t>ЗУ</t>
  </si>
  <si>
    <t>∑ пп.2-7;10-12 * ЗУ</t>
  </si>
  <si>
    <t>∑ пп. 2-14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</si>
  <si>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</si>
  <si>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</si>
  <si>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Кст.пнр</t>
  </si>
  <si>
    <t>ЗП пнр * (Кст.пнр - 1)</t>
  </si>
  <si>
    <t>НР пнр</t>
  </si>
  <si>
    <t>∑ пп.16-17 * НРпнр</t>
  </si>
  <si>
    <t>СП пнр</t>
  </si>
  <si>
    <t>∑ пп.16-17 * СП пнр</t>
  </si>
  <si>
    <t>∑ пп.16-19</t>
  </si>
  <si>
    <t>пп. 15+20</t>
  </si>
  <si>
    <t>Р</t>
  </si>
  <si>
    <t xml:space="preserve">Оцениваемый параметр
</t>
  </si>
  <si>
    <t>Оцениваемый параметр
(ЗП план.пнр = ДР*0,06)</t>
  </si>
  <si>
    <t>ДР</t>
  </si>
  <si>
    <t>Таблица оценки влияния аванса на стоимость оферты  с учетом графика погашения аванса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</si>
  <si>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</si>
  <si>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</si>
  <si>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</si>
  <si>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</si>
  <si>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</si>
  <si>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</si>
  <si>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</si>
  <si>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</si>
  <si>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</si>
  <si>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</si>
  <si>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</si>
  <si>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</si>
  <si>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</si>
  <si>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</si>
  <si>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</si>
  <si>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</si>
  <si>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</si>
  <si>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</si>
  <si>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</si>
  <si>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</si>
  <si>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Комплекс работ "Техническое перевооружение установки АВТ-3 в 2019 году. Монтажные работы"
Разделы НВК, ВК</t>
  </si>
  <si>
    <t>Комплекс работ "Техническое перевооружение установки АВТ-3 в 2019 году. Монтажные работы"
Разделы ГП, ГТ</t>
  </si>
  <si>
    <t>Комплекс работ "Техническое перевооружение установки АВТ-3 в 2019 году. Монтажные работы"
Разделы КЖ, АР, АС</t>
  </si>
  <si>
    <t>Комплекс работ "Техническое перевооружение установки АВТ-3 в 2019 году. Монтажные работы"
Разделы КМ</t>
  </si>
  <si>
    <t>Комплекс работ "Техническое перевооружение установки АВТ-3 в 2019 году. Монтажные работы"
Разделы ТМ, ТХ, АММ, ТС, ТТ, ПТ, МР</t>
  </si>
  <si>
    <t>Комплекс работ "Техническое перевооружение установки АВТ-3 в 2019 году. Монтажные работы"
Разделы ОВ, АОВ</t>
  </si>
  <si>
    <t>Комплекс работ "Техническое перевооружение установки АВТ-3 в 2019 году. Монтажные работы"
Разделы АТХ</t>
  </si>
  <si>
    <t>Комплекс работ "Техническое перевооружение установки АВТ-3 в 2019 году. Монтажные работы"
Разделы ЭМ, ЭО, ЭН, ЭЗ, ЭГ, ЭОК, ЭОТ</t>
  </si>
  <si>
    <t>Комплекс работ "Техническое перевооружение установки АВТ-3 в 2019 году. Монтажные работы"
Разделы ПС, ОС, СС, ДГГС, СТВ, ОВН, АПТ</t>
  </si>
  <si>
    <t xml:space="preserve">Комплекс работ "Техническое перевооружение установки АВТ-3 в 2019 году. Монтажные работы"
Разделы ТИ, ТИА, ТИ(ЭОК), ТИ(ЭОТ) </t>
  </si>
  <si>
    <t>Комплекс работ "Техническое перевооружение установки АВТ-3 в 2019 году. Монтажные работы"</t>
  </si>
  <si>
    <t>Форма №8.1.1.</t>
  </si>
  <si>
    <t xml:space="preserve">Форма №8.1.2. </t>
  </si>
  <si>
    <t>Форма №8.1.3.</t>
  </si>
  <si>
    <t>Форма №8.1.4.</t>
  </si>
  <si>
    <t>Форма №8.1.5.</t>
  </si>
  <si>
    <t>Форма №8.1.6.</t>
  </si>
  <si>
    <t>Форма №8.1.7.</t>
  </si>
  <si>
    <t>Форма №8.1.8.</t>
  </si>
  <si>
    <t xml:space="preserve">Форма №8.1.9. </t>
  </si>
  <si>
    <t>Форма №8.1.10.</t>
  </si>
  <si>
    <t>Форма №8.2.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</si>
</sst>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#,##0.000"/>
    <numFmt numFmtId="166" formatCode="0.0%"/>
  </numFmts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b/>
      <sz val="10"/>
      <color theme="1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9C0006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sz val="10"/>
      <color rgb="FFFA7D00"/>
      <name val="Arial Cyr"/>
      <family val="2"/>
      <charset val="204"/>
    </font>
    <font>
      <sz val="10"/>
      <color rgb="FFFF0000"/>
      <name val="Arial Cyr"/>
      <family val="2"/>
      <charset val="204"/>
    </font>
    <font>
      <sz val="10"/>
      <color rgb="FF006100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>
      <alignment wrapText="1"/>
    </xf>
    <xf numFmtId="0" fontId="20" fillId="8" borderId="8" applyNumberFormat="0" applyFont="0" applyAlignment="0" applyProtection="0"/>
    <xf numFmtId="0" fontId="20" fillId="10" borderId="0" applyNumberFormat="0" applyBorder="0" applyAlignment="0" applyProtection="0"/>
    <xf numFmtId="0" fontId="21" fillId="32" borderId="0" applyNumberFormat="0" applyBorder="0" applyAlignment="0" applyProtection="0"/>
    <xf numFmtId="0" fontId="1" fillId="8" borderId="8" applyNumberFormat="0" applyFont="0" applyAlignment="0" applyProtection="0"/>
    <xf numFmtId="0" fontId="29" fillId="7" borderId="7" applyNumberFormat="0" applyAlignment="0" applyProtection="0"/>
    <xf numFmtId="0" fontId="28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3" applyNumberFormat="0" applyFill="0" applyAlignment="0" applyProtection="0"/>
    <xf numFmtId="0" fontId="26" fillId="0" borderId="2" applyNumberFormat="0" applyFill="0" applyAlignment="0" applyProtection="0"/>
    <xf numFmtId="0" fontId="25" fillId="0" borderId="1" applyNumberFormat="0" applyFill="0" applyAlignment="0" applyProtection="0"/>
    <xf numFmtId="0" fontId="24" fillId="6" borderId="4" applyNumberFormat="0" applyAlignment="0" applyProtection="0"/>
    <xf numFmtId="0" fontId="23" fillId="6" borderId="5" applyNumberFormat="0" applyAlignment="0" applyProtection="0"/>
    <xf numFmtId="0" fontId="22" fillId="5" borderId="4" applyNumberFormat="0" applyAlignment="0" applyProtection="0"/>
    <xf numFmtId="0" fontId="21" fillId="29" borderId="0" applyNumberFormat="0" applyBorder="0" applyAlignment="0" applyProtection="0"/>
    <xf numFmtId="0" fontId="21" fillId="17" borderId="0" applyNumberFormat="0" applyBorder="0" applyAlignment="0" applyProtection="0"/>
    <xf numFmtId="0" fontId="21" fillId="13" borderId="0" applyNumberFormat="0" applyBorder="0" applyAlignment="0" applyProtection="0"/>
    <xf numFmtId="0" fontId="21" fillId="9" borderId="0" applyNumberFormat="0" applyBorder="0" applyAlignment="0" applyProtection="0"/>
    <xf numFmtId="0" fontId="21" fillId="25" borderId="0" applyNumberFormat="0" applyBorder="0" applyAlignment="0" applyProtection="0"/>
    <xf numFmtId="0" fontId="21" fillId="21" borderId="0" applyNumberFormat="0" applyBorder="0" applyAlignment="0" applyProtection="0"/>
    <xf numFmtId="0" fontId="1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21" fillId="28" borderId="0" applyNumberFormat="0" applyBorder="0" applyAlignment="0" applyProtection="0"/>
    <xf numFmtId="0" fontId="21" fillId="24" borderId="0" applyNumberFormat="0" applyBorder="0" applyAlignment="0" applyProtection="0"/>
    <xf numFmtId="0" fontId="21" fillId="20" borderId="0" applyNumberFormat="0" applyBorder="0" applyAlignment="0" applyProtection="0"/>
    <xf numFmtId="0" fontId="21" fillId="16" borderId="0" applyNumberFormat="0" applyBorder="0" applyAlignment="0" applyProtection="0"/>
    <xf numFmtId="0" fontId="21" fillId="12" borderId="0" applyNumberFormat="0" applyBorder="0" applyAlignment="0" applyProtection="0"/>
    <xf numFmtId="0" fontId="20" fillId="31" borderId="0" applyNumberFormat="0" applyBorder="0" applyAlignment="0" applyProtection="0"/>
    <xf numFmtId="0" fontId="20" fillId="27" borderId="0" applyNumberFormat="0" applyBorder="0" applyAlignment="0" applyProtection="0"/>
    <xf numFmtId="0" fontId="20" fillId="23" borderId="0" applyNumberFormat="0" applyBorder="0" applyAlignment="0" applyProtection="0"/>
    <xf numFmtId="0" fontId="20" fillId="19" borderId="0" applyNumberFormat="0" applyBorder="0" applyAlignment="0" applyProtection="0"/>
    <xf numFmtId="0" fontId="20" fillId="15" borderId="0" applyNumberFormat="0" applyBorder="0" applyAlignment="0" applyProtection="0"/>
    <xf numFmtId="0" fontId="20" fillId="11" borderId="0" applyNumberFormat="0" applyBorder="0" applyAlignment="0" applyProtection="0"/>
    <xf numFmtId="0" fontId="20" fillId="30" borderId="0" applyNumberFormat="0" applyBorder="0" applyAlignment="0" applyProtection="0"/>
    <xf numFmtId="0" fontId="33" fillId="0" borderId="6" applyNumberFormat="0" applyFill="0" applyAlignment="0" applyProtection="0"/>
    <xf numFmtId="0" fontId="34" fillId="0" borderId="0" applyNumberFormat="0" applyFill="0" applyBorder="0" applyAlignment="0" applyProtection="0"/>
    <xf numFmtId="0" fontId="20" fillId="26" borderId="0" applyNumberFormat="0" applyBorder="0" applyAlignment="0" applyProtection="0"/>
    <xf numFmtId="0" fontId="20" fillId="22" borderId="0" applyNumberFormat="0" applyBorder="0" applyAlignment="0" applyProtection="0"/>
    <xf numFmtId="0" fontId="20" fillId="18" borderId="0" applyNumberFormat="0" applyBorder="0" applyAlignment="0" applyProtection="0"/>
    <xf numFmtId="0" fontId="20" fillId="14" borderId="0" applyNumberFormat="0" applyBorder="0" applyAlignment="0" applyProtection="0"/>
    <xf numFmtId="0" fontId="35" fillId="2" borderId="0" applyNumberFormat="0" applyBorder="0" applyAlignment="0" applyProtection="0"/>
    <xf numFmtId="0" fontId="36" fillId="0" borderId="0"/>
  </cellStyleXfs>
  <cellXfs count="128">
    <xf numFmtId="0" fontId="0" fillId="0" borderId="0" xfId="0"/>
    <xf numFmtId="0" fontId="37" fillId="0" borderId="0" xfId="84" applyFont="1"/>
    <xf numFmtId="0" fontId="40" fillId="0" borderId="0" xfId="84" applyFont="1"/>
    <xf numFmtId="0" fontId="42" fillId="0" borderId="0" xfId="84" applyFont="1" applyAlignment="1">
      <alignment vertical="center" wrapText="1"/>
    </xf>
    <xf numFmtId="0" fontId="37" fillId="33" borderId="23" xfId="84" applyFont="1" applyFill="1" applyBorder="1" applyAlignment="1">
      <alignment horizontal="center" vertical="center" wrapText="1"/>
    </xf>
    <xf numFmtId="0" fontId="44" fillId="33" borderId="24" xfId="84" applyFont="1" applyFill="1" applyBorder="1" applyAlignment="1">
      <alignment horizontal="center" vertical="center" wrapText="1"/>
    </xf>
    <xf numFmtId="0" fontId="44" fillId="33" borderId="25" xfId="84" applyFont="1" applyFill="1" applyBorder="1" applyAlignment="1">
      <alignment horizontal="center" vertical="center" wrapText="1"/>
    </xf>
    <xf numFmtId="49" fontId="44" fillId="35" borderId="13" xfId="84" applyNumberFormat="1" applyFont="1" applyFill="1" applyBorder="1" applyAlignment="1">
      <alignment horizontal="center" vertical="center" wrapText="1"/>
    </xf>
    <xf numFmtId="0" fontId="44" fillId="35" borderId="27" xfId="84" applyFont="1" applyFill="1" applyBorder="1" applyAlignment="1">
      <alignment horizontal="left" vertical="center" wrapText="1"/>
    </xf>
    <xf numFmtId="3" fontId="44" fillId="35" borderId="13" xfId="84" applyNumberFormat="1" applyFont="1" applyFill="1" applyBorder="1" applyAlignment="1">
      <alignment horizontal="center" vertical="center" wrapText="1"/>
    </xf>
    <xf numFmtId="0" fontId="44" fillId="35" borderId="12" xfId="84" applyFont="1" applyFill="1" applyBorder="1" applyAlignment="1">
      <alignment horizontal="center" vertical="center" wrapText="1"/>
    </xf>
    <xf numFmtId="0" fontId="44" fillId="35" borderId="13" xfId="84" applyFont="1" applyFill="1" applyBorder="1" applyAlignment="1">
      <alignment horizontal="center" vertical="center" wrapText="1"/>
    </xf>
    <xf numFmtId="3" fontId="44" fillId="35" borderId="12" xfId="84" applyNumberFormat="1" applyFont="1" applyFill="1" applyBorder="1" applyAlignment="1">
      <alignment horizontal="center" vertical="center" wrapText="1"/>
    </xf>
    <xf numFmtId="0" fontId="40" fillId="35" borderId="14" xfId="84" applyFont="1" applyFill="1" applyBorder="1" applyAlignment="1">
      <alignment horizontal="left" vertical="center" wrapText="1"/>
    </xf>
    <xf numFmtId="49" fontId="37" fillId="34" borderId="24" xfId="84" applyNumberFormat="1" applyFont="1" applyFill="1" applyBorder="1" applyAlignment="1">
      <alignment horizontal="center" vertical="center" wrapText="1"/>
    </xf>
    <xf numFmtId="0" fontId="38" fillId="34" borderId="28" xfId="84" applyFont="1" applyFill="1" applyBorder="1" applyAlignment="1">
      <alignment horizontal="center" vertical="center" wrapText="1"/>
    </xf>
    <xf numFmtId="3" fontId="37" fillId="34" borderId="24" xfId="84" applyNumberFormat="1" applyFont="1" applyFill="1" applyBorder="1" applyAlignment="1">
      <alignment horizontal="center" vertical="center" wrapText="1"/>
    </xf>
    <xf numFmtId="0" fontId="37" fillId="34" borderId="29" xfId="84" applyFont="1" applyFill="1" applyBorder="1" applyAlignment="1">
      <alignment horizontal="center" vertical="center" wrapText="1"/>
    </xf>
    <xf numFmtId="0" fontId="44" fillId="34" borderId="24" xfId="84" applyFont="1" applyFill="1" applyBorder="1" applyAlignment="1">
      <alignment horizontal="center" vertical="center" wrapText="1"/>
    </xf>
    <xf numFmtId="3" fontId="44" fillId="34" borderId="25" xfId="84" applyNumberFormat="1" applyFont="1" applyFill="1" applyBorder="1" applyAlignment="1">
      <alignment horizontal="center" vertical="center" wrapText="1"/>
    </xf>
    <xf numFmtId="0" fontId="45" fillId="34" borderId="25" xfId="84" applyFont="1" applyFill="1" applyBorder="1" applyAlignment="1">
      <alignment horizontal="center" vertical="center" wrapText="1"/>
    </xf>
    <xf numFmtId="49" fontId="37" fillId="0" borderId="30" xfId="84" applyNumberFormat="1" applyFont="1" applyFill="1" applyBorder="1" applyAlignment="1">
      <alignment horizontal="center" vertical="center" wrapText="1"/>
    </xf>
    <xf numFmtId="0" fontId="37" fillId="0" borderId="31" xfId="84" applyFont="1" applyFill="1" applyBorder="1" applyAlignment="1">
      <alignment horizontal="left" vertical="center" wrapText="1"/>
    </xf>
    <xf numFmtId="3" fontId="40" fillId="0" borderId="33" xfId="84" applyNumberFormat="1" applyFont="1" applyFill="1" applyBorder="1" applyAlignment="1">
      <alignment horizontal="center" vertical="center" wrapText="1"/>
    </xf>
    <xf numFmtId="49" fontId="37" fillId="0" borderId="34" xfId="84" applyNumberFormat="1" applyFont="1" applyFill="1" applyBorder="1" applyAlignment="1">
      <alignment horizontal="center" vertical="center" wrapText="1"/>
    </xf>
    <xf numFmtId="0" fontId="37" fillId="0" borderId="35" xfId="84" applyFont="1" applyFill="1" applyBorder="1" applyAlignment="1">
      <alignment horizontal="left" vertical="center" wrapText="1"/>
    </xf>
    <xf numFmtId="3" fontId="46" fillId="0" borderId="34" xfId="84" applyNumberFormat="1" applyFont="1" applyFill="1" applyBorder="1" applyAlignment="1">
      <alignment horizontal="center" vertical="center" wrapText="1"/>
    </xf>
    <xf numFmtId="10" fontId="40" fillId="0" borderId="32" xfId="84" applyNumberFormat="1" applyFont="1" applyFill="1" applyBorder="1" applyAlignment="1">
      <alignment horizontal="center" vertical="center" wrapText="1"/>
    </xf>
    <xf numFmtId="4" fontId="44" fillId="0" borderId="34" xfId="84" applyNumberFormat="1" applyFont="1" applyFill="1" applyBorder="1" applyAlignment="1">
      <alignment horizontal="center" vertical="center" wrapText="1"/>
    </xf>
    <xf numFmtId="3" fontId="37" fillId="0" borderId="36" xfId="84" applyNumberFormat="1" applyFont="1" applyFill="1" applyBorder="1" applyAlignment="1">
      <alignment horizontal="center" vertical="center" wrapText="1"/>
    </xf>
    <xf numFmtId="0" fontId="40" fillId="0" borderId="37" xfId="84" applyFont="1" applyFill="1" applyBorder="1" applyAlignment="1">
      <alignment horizontal="center" vertical="center" wrapText="1"/>
    </xf>
    <xf numFmtId="10" fontId="40" fillId="0" borderId="36" xfId="84" applyNumberFormat="1" applyFont="1" applyFill="1" applyBorder="1" applyAlignment="1">
      <alignment horizontal="center" vertical="center" wrapText="1"/>
    </xf>
    <xf numFmtId="0" fontId="37" fillId="0" borderId="0" xfId="84" applyFont="1" applyFill="1"/>
    <xf numFmtId="3" fontId="44" fillId="0" borderId="36" xfId="84" applyNumberFormat="1" applyFont="1" applyFill="1" applyBorder="1" applyAlignment="1">
      <alignment horizontal="center" vertical="center" wrapText="1"/>
    </xf>
    <xf numFmtId="3" fontId="40" fillId="0" borderId="36" xfId="84" applyNumberFormat="1" applyFont="1" applyFill="1" applyBorder="1" applyAlignment="1">
      <alignment horizontal="center" vertical="center" wrapText="1"/>
    </xf>
    <xf numFmtId="0" fontId="37" fillId="0" borderId="40" xfId="84" applyFont="1" applyFill="1" applyBorder="1" applyAlignment="1">
      <alignment horizontal="left" vertical="center" wrapText="1"/>
    </xf>
    <xf numFmtId="3" fontId="46" fillId="0" borderId="39" xfId="84" applyNumberFormat="1" applyFont="1" applyFill="1" applyBorder="1" applyAlignment="1">
      <alignment horizontal="center" vertical="center" wrapText="1"/>
    </xf>
    <xf numFmtId="4" fontId="44" fillId="0" borderId="39" xfId="84" applyNumberFormat="1" applyFont="1" applyFill="1" applyBorder="1" applyAlignment="1">
      <alignment horizontal="center" vertical="center" wrapText="1"/>
    </xf>
    <xf numFmtId="3" fontId="37" fillId="0" borderId="41" xfId="84" applyNumberFormat="1" applyFont="1" applyFill="1" applyBorder="1" applyAlignment="1">
      <alignment horizontal="center" vertical="center" wrapText="1"/>
    </xf>
    <xf numFmtId="0" fontId="40" fillId="0" borderId="42" xfId="84" applyFont="1" applyFill="1" applyBorder="1" applyAlignment="1">
      <alignment horizontal="center" vertical="center" wrapText="1"/>
    </xf>
    <xf numFmtId="3" fontId="46" fillId="35" borderId="13" xfId="84" applyNumberFormat="1" applyFont="1" applyFill="1" applyBorder="1" applyAlignment="1">
      <alignment horizontal="center" vertical="center" wrapText="1"/>
    </xf>
    <xf numFmtId="0" fontId="37" fillId="34" borderId="21" xfId="84" applyFont="1" applyFill="1" applyBorder="1" applyAlignment="1">
      <alignment horizontal="center" vertical="center" wrapText="1"/>
    </xf>
    <xf numFmtId="0" fontId="38" fillId="34" borderId="22" xfId="84" applyFont="1" applyFill="1" applyBorder="1" applyAlignment="1">
      <alignment horizontal="center" vertical="center" wrapText="1"/>
    </xf>
    <xf numFmtId="3" fontId="46" fillId="34" borderId="21" xfId="84" applyNumberFormat="1" applyFont="1" applyFill="1" applyBorder="1" applyAlignment="1">
      <alignment horizontal="center" vertical="center" wrapText="1"/>
    </xf>
    <xf numFmtId="0" fontId="44" fillId="34" borderId="43" xfId="84" applyFont="1" applyFill="1" applyBorder="1" applyAlignment="1">
      <alignment horizontal="center" vertical="center" wrapText="1"/>
    </xf>
    <xf numFmtId="0" fontId="44" fillId="34" borderId="21" xfId="84" applyFont="1" applyFill="1" applyBorder="1" applyAlignment="1">
      <alignment horizontal="center" vertical="center" wrapText="1"/>
    </xf>
    <xf numFmtId="3" fontId="44" fillId="34" borderId="26" xfId="84" applyNumberFormat="1" applyFont="1" applyFill="1" applyBorder="1" applyAlignment="1">
      <alignment horizontal="center" vertical="center" wrapText="1"/>
    </xf>
    <xf numFmtId="0" fontId="45" fillId="34" borderId="26" xfId="84" applyFont="1" applyFill="1" applyBorder="1" applyAlignment="1">
      <alignment horizontal="center" vertical="center" wrapText="1"/>
    </xf>
    <xf numFmtId="49" fontId="37" fillId="0" borderId="34" xfId="84" applyNumberFormat="1" applyFont="1" applyBorder="1" applyAlignment="1">
      <alignment horizontal="center" vertical="center" wrapText="1"/>
    </xf>
    <xf numFmtId="0" fontId="37" fillId="0" borderId="31" xfId="84" applyFont="1" applyBorder="1" applyAlignment="1">
      <alignment horizontal="left" vertical="center" wrapText="1"/>
    </xf>
    <xf numFmtId="3" fontId="46" fillId="0" borderId="30" xfId="84" applyNumberFormat="1" applyFont="1" applyFill="1" applyBorder="1" applyAlignment="1">
      <alignment horizontal="center" vertical="center" wrapText="1"/>
    </xf>
    <xf numFmtId="0" fontId="37" fillId="0" borderId="35" xfId="84" applyFont="1" applyBorder="1" applyAlignment="1">
      <alignment horizontal="left" vertical="center" wrapText="1"/>
    </xf>
    <xf numFmtId="3" fontId="46" fillId="0" borderId="34" xfId="84" applyNumberFormat="1" applyFont="1" applyBorder="1" applyAlignment="1">
      <alignment horizontal="center" vertical="center" wrapText="1"/>
    </xf>
    <xf numFmtId="9" fontId="40" fillId="0" borderId="36" xfId="84" applyNumberFormat="1" applyFont="1" applyFill="1" applyBorder="1" applyAlignment="1">
      <alignment horizontal="center" vertical="center" wrapText="1"/>
    </xf>
    <xf numFmtId="49" fontId="37" fillId="0" borderId="38" xfId="84" applyNumberFormat="1" applyFont="1" applyBorder="1" applyAlignment="1">
      <alignment horizontal="center" vertical="center" wrapText="1"/>
    </xf>
    <xf numFmtId="0" fontId="37" fillId="0" borderId="44" xfId="84" applyFont="1" applyBorder="1" applyAlignment="1">
      <alignment horizontal="left" vertical="center" wrapText="1"/>
    </xf>
    <xf numFmtId="9" fontId="40" fillId="0" borderId="45" xfId="84" applyNumberFormat="1" applyFont="1" applyFill="1" applyBorder="1" applyAlignment="1">
      <alignment horizontal="center" vertical="center" wrapText="1"/>
    </xf>
    <xf numFmtId="0" fontId="37" fillId="35" borderId="13" xfId="84" applyFont="1" applyFill="1" applyBorder="1" applyAlignment="1">
      <alignment horizontal="center" vertical="center" wrapText="1"/>
    </xf>
    <xf numFmtId="0" fontId="37" fillId="35" borderId="27" xfId="84" applyFont="1" applyFill="1" applyBorder="1" applyAlignment="1">
      <alignment horizontal="left" vertical="center" wrapText="1"/>
    </xf>
    <xf numFmtId="3" fontId="37" fillId="35" borderId="13" xfId="84" applyNumberFormat="1" applyFont="1" applyFill="1" applyBorder="1" applyAlignment="1">
      <alignment horizontal="center" vertical="center" wrapText="1"/>
    </xf>
    <xf numFmtId="10" fontId="37" fillId="35" borderId="12" xfId="84" applyNumberFormat="1" applyFont="1" applyFill="1" applyBorder="1" applyAlignment="1">
      <alignment horizontal="center" vertical="center" wrapText="1"/>
    </xf>
    <xf numFmtId="9" fontId="38" fillId="35" borderId="12" xfId="84" applyNumberFormat="1" applyFont="1" applyFill="1" applyBorder="1" applyAlignment="1">
      <alignment horizontal="center" vertical="center" wrapText="1"/>
    </xf>
    <xf numFmtId="3" fontId="37" fillId="35" borderId="12" xfId="84" applyNumberFormat="1" applyFont="1" applyFill="1" applyBorder="1" applyAlignment="1">
      <alignment horizontal="center" vertical="center" wrapText="1"/>
    </xf>
    <xf numFmtId="0" fontId="37" fillId="36" borderId="13" xfId="84" applyFont="1" applyFill="1" applyBorder="1" applyAlignment="1">
      <alignment horizontal="center" vertical="center" wrapText="1"/>
    </xf>
    <xf numFmtId="0" fontId="37" fillId="36" borderId="27" xfId="84" applyFont="1" applyFill="1" applyBorder="1" applyAlignment="1">
      <alignment horizontal="left" vertical="center" wrapText="1"/>
    </xf>
    <xf numFmtId="3" fontId="37" fillId="36" borderId="13" xfId="84" applyNumberFormat="1" applyFont="1" applyFill="1" applyBorder="1" applyAlignment="1">
      <alignment horizontal="center" vertical="center" wrapText="1"/>
    </xf>
    <xf numFmtId="0" fontId="37" fillId="36" borderId="12" xfId="84" applyFont="1" applyFill="1" applyBorder="1" applyAlignment="1">
      <alignment horizontal="center" vertical="center" wrapText="1"/>
    </xf>
    <xf numFmtId="0" fontId="44" fillId="36" borderId="13" xfId="84" applyFont="1" applyFill="1" applyBorder="1" applyAlignment="1">
      <alignment horizontal="center" vertical="center" wrapText="1"/>
    </xf>
    <xf numFmtId="3" fontId="37" fillId="36" borderId="12" xfId="84" applyNumberFormat="1" applyFont="1" applyFill="1" applyBorder="1" applyAlignment="1">
      <alignment horizontal="center" vertical="center" wrapText="1"/>
    </xf>
    <xf numFmtId="0" fontId="40" fillId="36" borderId="14" xfId="84" applyFont="1" applyFill="1" applyBorder="1" applyAlignment="1">
      <alignment horizontal="left" vertical="center" wrapText="1"/>
    </xf>
    <xf numFmtId="0" fontId="40" fillId="0" borderId="0" xfId="84" applyFont="1" applyFill="1"/>
    <xf numFmtId="0" fontId="37" fillId="0" borderId="0" xfId="84" applyFont="1" applyFill="1" applyAlignment="1">
      <alignment horizontal="center"/>
    </xf>
    <xf numFmtId="0" fontId="47" fillId="0" borderId="0" xfId="84" applyFont="1" applyFill="1" applyBorder="1" applyAlignment="1">
      <alignment horizontal="right"/>
    </xf>
    <xf numFmtId="9" fontId="47" fillId="0" borderId="0" xfId="84" applyNumberFormat="1" applyFont="1" applyFill="1" applyBorder="1"/>
    <xf numFmtId="0" fontId="47" fillId="0" borderId="0" xfId="84" applyFont="1" applyFill="1" applyBorder="1"/>
    <xf numFmtId="0" fontId="47" fillId="0" borderId="0" xfId="84" applyFont="1" applyFill="1" applyAlignment="1">
      <alignment horizontal="right"/>
    </xf>
    <xf numFmtId="0" fontId="47" fillId="0" borderId="0" xfId="84" applyFont="1" applyFill="1"/>
    <xf numFmtId="9" fontId="47" fillId="0" borderId="0" xfId="84" applyNumberFormat="1" applyFont="1" applyFill="1"/>
    <xf numFmtId="0" fontId="47" fillId="0" borderId="46" xfId="84" applyFont="1" applyFill="1" applyBorder="1" applyAlignment="1">
      <alignment horizontal="right"/>
    </xf>
    <xf numFmtId="9" fontId="47" fillId="0" borderId="46" xfId="84" applyNumberFormat="1" applyFont="1" applyFill="1" applyBorder="1"/>
    <xf numFmtId="0" fontId="38" fillId="0" borderId="0" xfId="84" applyFont="1" applyBorder="1" applyAlignment="1">
      <alignment horizontal="center" vertical="center" wrapText="1"/>
    </xf>
    <xf numFmtId="0" fontId="37" fillId="33" borderId="21" xfId="84" applyFont="1" applyFill="1" applyBorder="1" applyAlignment="1">
      <alignment horizontal="center" vertical="center" wrapText="1"/>
    </xf>
    <xf numFmtId="3" fontId="44" fillId="0" borderId="30" xfId="84" applyNumberFormat="1" applyFont="1" applyFill="1" applyBorder="1" applyAlignment="1">
      <alignment horizontal="center" vertical="center" wrapText="1"/>
    </xf>
    <xf numFmtId="49" fontId="37" fillId="0" borderId="38" xfId="84" applyNumberFormat="1" applyFont="1" applyFill="1" applyBorder="1" applyAlignment="1">
      <alignment horizontal="center" vertical="center" wrapText="1"/>
    </xf>
    <xf numFmtId="9" fontId="40" fillId="0" borderId="32" xfId="84" applyNumberFormat="1" applyFont="1" applyFill="1" applyBorder="1" applyAlignment="1">
      <alignment horizontal="center" vertical="center" wrapText="1"/>
    </xf>
    <xf numFmtId="3" fontId="48" fillId="0" borderId="32" xfId="84" applyNumberFormat="1" applyFont="1" applyFill="1" applyBorder="1" applyAlignment="1">
      <alignment horizontal="left" vertical="center" wrapText="1"/>
    </xf>
    <xf numFmtId="3" fontId="44" fillId="0" borderId="34" xfId="84" applyNumberFormat="1" applyFont="1" applyFill="1" applyBorder="1" applyAlignment="1">
      <alignment horizontal="center" vertical="center" wrapText="1"/>
    </xf>
    <xf numFmtId="9" fontId="44" fillId="0" borderId="34" xfId="84" applyNumberFormat="1" applyFont="1" applyFill="1" applyBorder="1" applyAlignment="1">
      <alignment horizontal="center" vertical="center" wrapText="1"/>
    </xf>
    <xf numFmtId="49" fontId="37" fillId="0" borderId="39" xfId="84" applyNumberFormat="1" applyFont="1" applyFill="1" applyBorder="1" applyAlignment="1">
      <alignment horizontal="center" vertical="center" wrapText="1"/>
    </xf>
    <xf numFmtId="9" fontId="40" fillId="0" borderId="0" xfId="84" applyNumberFormat="1" applyFont="1" applyFill="1" applyBorder="1" applyAlignment="1">
      <alignment horizontal="center" vertical="center" wrapText="1"/>
    </xf>
    <xf numFmtId="0" fontId="37" fillId="35" borderId="12" xfId="84" applyFont="1" applyFill="1" applyBorder="1" applyAlignment="1">
      <alignment horizontal="center" vertical="center" wrapText="1"/>
    </xf>
    <xf numFmtId="0" fontId="36" fillId="0" borderId="0" xfId="84"/>
    <xf numFmtId="0" fontId="38" fillId="0" borderId="0" xfId="84" applyFont="1" applyAlignment="1">
      <alignment horizontal="center" vertical="center" wrapText="1"/>
    </xf>
    <xf numFmtId="0" fontId="37" fillId="0" borderId="0" xfId="84" applyFont="1" applyAlignment="1">
      <alignment horizontal="left" vertical="center"/>
    </xf>
    <xf numFmtId="0" fontId="37" fillId="0" borderId="0" xfId="84" applyFont="1" applyAlignment="1">
      <alignment horizontal="center" vertical="center"/>
    </xf>
    <xf numFmtId="3" fontId="37" fillId="0" borderId="11" xfId="84" applyNumberFormat="1" applyFont="1" applyBorder="1" applyAlignment="1">
      <alignment horizontal="center" vertical="center"/>
    </xf>
    <xf numFmtId="3" fontId="37" fillId="0" borderId="0" xfId="84" applyNumberFormat="1" applyFont="1" applyFill="1" applyAlignment="1">
      <alignment horizontal="center" vertical="center"/>
    </xf>
    <xf numFmtId="3" fontId="37" fillId="0" borderId="0" xfId="84" applyNumberFormat="1" applyFont="1" applyAlignment="1">
      <alignment horizontal="center" vertical="center"/>
    </xf>
    <xf numFmtId="0" fontId="37" fillId="0" borderId="0" xfId="84" applyFont="1" applyAlignment="1">
      <alignment horizontal="left"/>
    </xf>
    <xf numFmtId="0" fontId="37" fillId="33" borderId="10" xfId="84" applyFont="1" applyFill="1" applyBorder="1" applyAlignment="1">
      <alignment horizontal="center" vertical="center" wrapText="1"/>
    </xf>
    <xf numFmtId="0" fontId="37" fillId="37" borderId="10" xfId="84" applyFont="1" applyFill="1" applyBorder="1" applyAlignment="1">
      <alignment horizontal="center" vertical="center" wrapText="1"/>
    </xf>
    <xf numFmtId="17" fontId="37" fillId="0" borderId="10" xfId="84" applyNumberFormat="1" applyFont="1" applyBorder="1" applyAlignment="1">
      <alignment horizontal="center" vertical="center" wrapText="1"/>
    </xf>
    <xf numFmtId="9" fontId="37" fillId="0" borderId="10" xfId="84" applyNumberFormat="1" applyFont="1" applyBorder="1" applyAlignment="1">
      <alignment horizontal="center" vertical="center" wrapText="1"/>
    </xf>
    <xf numFmtId="0" fontId="37" fillId="0" borderId="10" xfId="84" applyFont="1" applyBorder="1" applyAlignment="1">
      <alignment horizontal="center" vertical="center" wrapText="1"/>
    </xf>
    <xf numFmtId="3" fontId="37" fillId="0" borderId="10" xfId="84" applyNumberFormat="1" applyFont="1" applyBorder="1" applyAlignment="1">
      <alignment horizontal="center" vertical="center" wrapText="1"/>
    </xf>
    <xf numFmtId="164" fontId="37" fillId="0" borderId="10" xfId="84" applyNumberFormat="1" applyFont="1" applyBorder="1" applyAlignment="1">
      <alignment horizontal="center" vertical="center" wrapText="1"/>
    </xf>
    <xf numFmtId="165" fontId="37" fillId="0" borderId="10" xfId="84" applyNumberFormat="1" applyFont="1" applyBorder="1" applyAlignment="1">
      <alignment horizontal="center" vertical="center" wrapText="1"/>
    </xf>
    <xf numFmtId="4" fontId="37" fillId="0" borderId="10" xfId="84" applyNumberFormat="1" applyFont="1" applyBorder="1" applyAlignment="1">
      <alignment horizontal="center" vertical="center" wrapText="1"/>
    </xf>
    <xf numFmtId="0" fontId="38" fillId="38" borderId="10" xfId="84" applyFont="1" applyFill="1" applyBorder="1" applyAlignment="1">
      <alignment horizontal="center" vertical="center"/>
    </xf>
    <xf numFmtId="9" fontId="37" fillId="38" borderId="10" xfId="84" applyNumberFormat="1" applyFont="1" applyFill="1" applyBorder="1" applyAlignment="1">
      <alignment horizontal="center" vertical="center" wrapText="1"/>
    </xf>
    <xf numFmtId="0" fontId="37" fillId="38" borderId="10" xfId="84" applyFont="1" applyFill="1" applyBorder="1" applyAlignment="1">
      <alignment horizontal="center" vertical="center" wrapText="1"/>
    </xf>
    <xf numFmtId="3" fontId="38" fillId="38" borderId="10" xfId="84" applyNumberFormat="1" applyFont="1" applyFill="1" applyBorder="1" applyAlignment="1">
      <alignment horizontal="center" vertical="center"/>
    </xf>
    <xf numFmtId="166" fontId="50" fillId="0" borderId="0" xfId="84" applyNumberFormat="1" applyFont="1" applyAlignment="1">
      <alignment horizontal="center" vertical="center"/>
    </xf>
    <xf numFmtId="166" fontId="51" fillId="0" borderId="0" xfId="84" applyNumberFormat="1" applyFont="1" applyAlignment="1">
      <alignment horizontal="center" vertical="center"/>
    </xf>
    <xf numFmtId="0" fontId="40" fillId="33" borderId="18" xfId="84" applyFont="1" applyFill="1" applyBorder="1" applyAlignment="1">
      <alignment horizontal="center" vertical="center" wrapText="1"/>
    </xf>
    <xf numFmtId="0" fontId="40" fillId="33" borderId="26" xfId="84" applyFont="1" applyFill="1" applyBorder="1" applyAlignment="1">
      <alignment horizontal="center" vertical="center" wrapText="1"/>
    </xf>
    <xf numFmtId="0" fontId="38" fillId="0" borderId="0" xfId="84" applyFont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 wrapText="1"/>
    </xf>
    <xf numFmtId="0" fontId="41" fillId="0" borderId="15" xfId="84" applyFont="1" applyBorder="1" applyAlignment="1">
      <alignment horizontal="center" vertical="center" wrapText="1"/>
    </xf>
    <xf numFmtId="0" fontId="37" fillId="33" borderId="16" xfId="84" applyFont="1" applyFill="1" applyBorder="1" applyAlignment="1">
      <alignment horizontal="center" vertical="center" wrapText="1"/>
    </xf>
    <xf numFmtId="0" fontId="37" fillId="33" borderId="21" xfId="84" applyFont="1" applyFill="1" applyBorder="1" applyAlignment="1">
      <alignment horizontal="center" vertical="center" wrapText="1"/>
    </xf>
    <xf numFmtId="0" fontId="37" fillId="33" borderId="17" xfId="84" applyFont="1" applyFill="1" applyBorder="1" applyAlignment="1">
      <alignment horizontal="center" vertical="center" wrapText="1"/>
    </xf>
    <xf numFmtId="0" fontId="37" fillId="33" borderId="22" xfId="84" applyFont="1" applyFill="1" applyBorder="1" applyAlignment="1">
      <alignment horizontal="center" vertical="center" wrapText="1"/>
    </xf>
    <xf numFmtId="0" fontId="37" fillId="33" borderId="18" xfId="84" applyFont="1" applyFill="1" applyBorder="1" applyAlignment="1">
      <alignment horizontal="center" vertical="center" wrapText="1"/>
    </xf>
    <xf numFmtId="0" fontId="44" fillId="33" borderId="19" xfId="84" applyFont="1" applyFill="1" applyBorder="1" applyAlignment="1">
      <alignment horizontal="center" vertical="center" wrapText="1"/>
    </xf>
    <xf numFmtId="0" fontId="44" fillId="33" borderId="20" xfId="84" applyFont="1" applyFill="1" applyBorder="1" applyAlignment="1">
      <alignment horizontal="center" vertical="center" wrapText="1"/>
    </xf>
    <xf numFmtId="0" fontId="38" fillId="0" borderId="0" xfId="84" applyFont="1" applyAlignment="1">
      <alignment horizontal="center" vertical="center" wrapText="1"/>
    </xf>
    <xf numFmtId="0" fontId="43" fillId="0" borderId="0" xfId="84" applyFont="1" applyAlignment="1">
      <alignment horizontal="center" vertical="center" wrapText="1"/>
    </xf>
  </cellXfs>
  <cellStyles count="85">
    <cellStyle name="20% — акцент1" xfId="18" builtinId="30" customBuiltin="1"/>
    <cellStyle name="20% — акцент1 2" xfId="43"/>
    <cellStyle name="20% — акцент2" xfId="22" builtinId="34" customBuiltin="1"/>
    <cellStyle name="20% — акцент2 2" xfId="82"/>
    <cellStyle name="20% — акцент3" xfId="26" builtinId="38" customBuiltin="1"/>
    <cellStyle name="20% — акцент3 2" xfId="81"/>
    <cellStyle name="20% — акцент4" xfId="30" builtinId="42" customBuiltin="1"/>
    <cellStyle name="20% — акцент4 2" xfId="80"/>
    <cellStyle name="20% — акцент5" xfId="34" builtinId="46" customBuiltin="1"/>
    <cellStyle name="20% — акцент5 2" xfId="79"/>
    <cellStyle name="20% — акцент6" xfId="38" builtinId="50" customBuiltin="1"/>
    <cellStyle name="20% — акцент6 2" xfId="76"/>
    <cellStyle name="40% — акцент1" xfId="19" builtinId="31" customBuiltin="1"/>
    <cellStyle name="40% — акцент1 2" xfId="75"/>
    <cellStyle name="40% — акцент2" xfId="23" builtinId="35" customBuiltin="1"/>
    <cellStyle name="40% — акцент2 2" xfId="74"/>
    <cellStyle name="40% — акцент3" xfId="27" builtinId="39" customBuiltin="1"/>
    <cellStyle name="40% — акцент3 2" xfId="73"/>
    <cellStyle name="40% — акцент4" xfId="31" builtinId="43" customBuiltin="1"/>
    <cellStyle name="40% — акцент4 2" xfId="72"/>
    <cellStyle name="40% — акцент5" xfId="35" builtinId="47" customBuiltin="1"/>
    <cellStyle name="40% — акцент5 2" xfId="71"/>
    <cellStyle name="40% — акцент6" xfId="39" builtinId="51" customBuiltin="1"/>
    <cellStyle name="40% — акцент6 2" xfId="70"/>
    <cellStyle name="60% — акцент1" xfId="20" builtinId="32" customBuiltin="1"/>
    <cellStyle name="60% — акцент1 2" xfId="69"/>
    <cellStyle name="60% — акцент2" xfId="24" builtinId="36" customBuiltin="1"/>
    <cellStyle name="60% — акцент2 2" xfId="68"/>
    <cellStyle name="60% — акцент3" xfId="28" builtinId="40" customBuiltin="1"/>
    <cellStyle name="60% — акцент3 2" xfId="67"/>
    <cellStyle name="60% — акцент4" xfId="32" builtinId="44" customBuiltin="1"/>
    <cellStyle name="60% — акцент4 2" xfId="66"/>
    <cellStyle name="60% — акцент5" xfId="36" builtinId="48" customBuiltin="1"/>
    <cellStyle name="60% — акцент5 2" xfId="65"/>
    <cellStyle name="60% — акцент6" xfId="40" builtinId="52" customBuiltin="1"/>
    <cellStyle name="60% — акцент6 2" xfId="44"/>
    <cellStyle name="Акцент1" xfId="17" builtinId="29" customBuiltin="1"/>
    <cellStyle name="Акцент1 2" xfId="58"/>
    <cellStyle name="Акцент2" xfId="21" builtinId="33" customBuiltin="1"/>
    <cellStyle name="Акцент2 2" xfId="57"/>
    <cellStyle name="Акцент3" xfId="25" builtinId="37" customBuiltin="1"/>
    <cellStyle name="Акцент3 2" xfId="56"/>
    <cellStyle name="Акцент4" xfId="29" builtinId="41" customBuiltin="1"/>
    <cellStyle name="Акцент4 2" xfId="60"/>
    <cellStyle name="Акцент5" xfId="33" builtinId="45" customBuiltin="1"/>
    <cellStyle name="Акцент5 2" xfId="59"/>
    <cellStyle name="Акцент6" xfId="37" builtinId="49" customBuiltin="1"/>
    <cellStyle name="Акцент6 2" xfId="55"/>
    <cellStyle name="Ввод " xfId="9" builtinId="20" customBuiltin="1"/>
    <cellStyle name="Ввод  2" xfId="54"/>
    <cellStyle name="Вывод" xfId="10" builtinId="21" customBuiltin="1"/>
    <cellStyle name="Вывод 2" xfId="53"/>
    <cellStyle name="Вычисление" xfId="11" builtinId="22" customBuiltin="1"/>
    <cellStyle name="Вычисление 2" xfId="52"/>
    <cellStyle name="Заголовок 1" xfId="2" builtinId="16" customBuiltin="1"/>
    <cellStyle name="Заголовок 1 2" xfId="51"/>
    <cellStyle name="Заголовок 2" xfId="3" builtinId="17" customBuiltin="1"/>
    <cellStyle name="Заголовок 2 2" xfId="50"/>
    <cellStyle name="Заголовок 3" xfId="4" builtinId="18" customBuiltin="1"/>
    <cellStyle name="Заголовок 3 2" xfId="49"/>
    <cellStyle name="Заголовок 4" xfId="5" builtinId="19" customBuiltin="1"/>
    <cellStyle name="Заголовок 4 2" xfId="48"/>
    <cellStyle name="Итог" xfId="16" builtinId="25" customBuiltin="1"/>
    <cellStyle name="Итог 2" xfId="47"/>
    <cellStyle name="Контрольная ячейка" xfId="13" builtinId="23" customBuiltin="1"/>
    <cellStyle name="Контрольная ячейка 2" xfId="46"/>
    <cellStyle name="Название" xfId="1" builtinId="15" customBuiltin="1"/>
    <cellStyle name="Название 2" xfId="61"/>
    <cellStyle name="Нейтральный" xfId="8" builtinId="28" customBuiltin="1"/>
    <cellStyle name="Нейтральный 2" xfId="62"/>
    <cellStyle name="Обычный" xfId="0" builtinId="0"/>
    <cellStyle name="Обычный 2" xfId="41"/>
    <cellStyle name="Обычный 2 2" xfId="84"/>
    <cellStyle name="Плохой" xfId="7" builtinId="27" customBuiltin="1"/>
    <cellStyle name="Плохой 2" xfId="63"/>
    <cellStyle name="Пояснение" xfId="15" builtinId="53" customBuiltin="1"/>
    <cellStyle name="Пояснение 2" xfId="64"/>
    <cellStyle name="Примечание 2" xfId="45"/>
    <cellStyle name="Примечание 3" xfId="42"/>
    <cellStyle name="Связанная ячейка" xfId="12" builtinId="24" customBuiltin="1"/>
    <cellStyle name="Связанная ячейка 2" xfId="77"/>
    <cellStyle name="Текст предупреждения" xfId="14" builtinId="11" customBuiltin="1"/>
    <cellStyle name="Текст предупреждения 2" xfId="78"/>
    <cellStyle name="Хороший" xfId="6" builtinId="26" customBuiltin="1"/>
    <cellStyle name="Хороший 2" xfId="8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4261402"/>
          <a:ext cx="6611252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topLeftCell="A8" zoomScale="70" zoomScaleNormal="70" workbookViewId="0">
      <selection activeCell="G12" sqref="G12"/>
    </sheetView>
  </sheetViews>
  <sheetFormatPr defaultRowHeight="15" x14ac:dyDescent="0.25"/>
  <cols>
    <col min="1" max="1" width="5" style="1" customWidth="1"/>
    <col min="2" max="2" width="53.28515625" style="1" customWidth="1"/>
    <col min="3" max="3" width="13.7109375" style="1" customWidth="1"/>
    <col min="4" max="4" width="19.42578125" style="1" customWidth="1"/>
    <col min="5" max="5" width="16.7109375" style="1" customWidth="1"/>
    <col min="6" max="6" width="40.140625" style="1" customWidth="1"/>
    <col min="7" max="7" width="38.140625" style="2" customWidth="1"/>
    <col min="8" max="16384" width="9.140625" style="1"/>
  </cols>
  <sheetData>
    <row r="1" spans="1:7" s="32" customFormat="1" hidden="1" x14ac:dyDescent="0.25">
      <c r="C1" s="71"/>
      <c r="D1" s="71"/>
      <c r="G1" s="70"/>
    </row>
    <row r="2" spans="1:7" s="32" customFormat="1" hidden="1" x14ac:dyDescent="0.25">
      <c r="B2" s="72"/>
      <c r="C2" s="73"/>
      <c r="D2" s="73"/>
      <c r="E2" s="74"/>
      <c r="F2" s="74"/>
      <c r="G2" s="70"/>
    </row>
    <row r="3" spans="1:7" s="32" customFormat="1" hidden="1" x14ac:dyDescent="0.25">
      <c r="B3" s="75"/>
      <c r="C3" s="73"/>
      <c r="D3" s="73"/>
      <c r="E3" s="76"/>
      <c r="F3" s="76"/>
      <c r="G3" s="70"/>
    </row>
    <row r="4" spans="1:7" s="32" customFormat="1" hidden="1" x14ac:dyDescent="0.25">
      <c r="B4" s="75"/>
      <c r="C4" s="77"/>
      <c r="D4" s="77"/>
      <c r="E4" s="76"/>
      <c r="F4" s="76"/>
      <c r="G4" s="70"/>
    </row>
    <row r="5" spans="1:7" s="32" customFormat="1" hidden="1" x14ac:dyDescent="0.25">
      <c r="B5" s="75"/>
      <c r="C5" s="77"/>
      <c r="D5" s="77"/>
      <c r="E5" s="76"/>
      <c r="F5" s="76"/>
      <c r="G5" s="70"/>
    </row>
    <row r="6" spans="1:7" s="32" customFormat="1" hidden="1" x14ac:dyDescent="0.25">
      <c r="B6" s="78"/>
      <c r="C6" s="79"/>
      <c r="D6" s="79"/>
      <c r="E6" s="74"/>
      <c r="F6" s="74"/>
      <c r="G6" s="70"/>
    </row>
    <row r="7" spans="1:7" s="32" customFormat="1" hidden="1" x14ac:dyDescent="0.25">
      <c r="B7" s="75"/>
      <c r="C7" s="77"/>
      <c r="D7" s="77"/>
      <c r="E7" s="76"/>
      <c r="F7" s="76"/>
      <c r="G7" s="70"/>
    </row>
    <row r="8" spans="1:7" s="32" customFormat="1" x14ac:dyDescent="0.25">
      <c r="G8" s="70"/>
    </row>
    <row r="9" spans="1:7" ht="15" hidden="1" customHeight="1" x14ac:dyDescent="0.25"/>
    <row r="10" spans="1:7" s="32" customFormat="1" ht="15.75" hidden="1" customHeight="1" thickBot="1" x14ac:dyDescent="0.3">
      <c r="G10" s="70"/>
    </row>
    <row r="11" spans="1:7" s="32" customFormat="1" ht="15" hidden="1" customHeight="1" x14ac:dyDescent="0.25">
      <c r="G11" s="70"/>
    </row>
    <row r="12" spans="1:7" x14ac:dyDescent="0.25">
      <c r="G12" s="1" t="s">
        <v>123</v>
      </c>
    </row>
    <row r="13" spans="1:7" x14ac:dyDescent="0.25">
      <c r="A13" s="116" t="s">
        <v>0</v>
      </c>
      <c r="B13" s="117"/>
      <c r="C13" s="117"/>
      <c r="D13" s="117"/>
      <c r="E13" s="117"/>
      <c r="F13" s="117"/>
    </row>
    <row r="14" spans="1:7" ht="50.1" customHeight="1" thickBot="1" x14ac:dyDescent="0.3">
      <c r="A14" s="80"/>
      <c r="B14" s="118" t="s">
        <v>112</v>
      </c>
      <c r="C14" s="118"/>
      <c r="D14" s="118"/>
      <c r="E14" s="118"/>
      <c r="F14" s="118"/>
      <c r="G14" s="3"/>
    </row>
    <row r="15" spans="1:7" s="32" customFormat="1" x14ac:dyDescent="0.25">
      <c r="A15" s="119" t="s">
        <v>1</v>
      </c>
      <c r="B15" s="121" t="s">
        <v>2</v>
      </c>
      <c r="C15" s="119" t="s">
        <v>3</v>
      </c>
      <c r="D15" s="123"/>
      <c r="E15" s="124" t="s">
        <v>4</v>
      </c>
      <c r="F15" s="125"/>
      <c r="G15" s="114" t="s">
        <v>5</v>
      </c>
    </row>
    <row r="16" spans="1:7" ht="60.75" thickBot="1" x14ac:dyDescent="0.3">
      <c r="A16" s="120"/>
      <c r="B16" s="122"/>
      <c r="C16" s="81" t="s">
        <v>6</v>
      </c>
      <c r="D16" s="4" t="s">
        <v>7</v>
      </c>
      <c r="E16" s="5" t="s">
        <v>8</v>
      </c>
      <c r="F16" s="6" t="s">
        <v>9</v>
      </c>
      <c r="G16" s="115"/>
    </row>
    <row r="17" spans="1:7" ht="45.75" thickBot="1" x14ac:dyDescent="0.3">
      <c r="A17" s="7" t="s">
        <v>10</v>
      </c>
      <c r="B17" s="8" t="s">
        <v>11</v>
      </c>
      <c r="C17" s="9" t="s">
        <v>87</v>
      </c>
      <c r="D17" s="10"/>
      <c r="E17" s="11" t="s">
        <v>12</v>
      </c>
      <c r="F17" s="12" t="s">
        <v>12</v>
      </c>
      <c r="G17" s="13"/>
    </row>
    <row r="18" spans="1:7" ht="15.75" thickBot="1" x14ac:dyDescent="0.3">
      <c r="A18" s="14"/>
      <c r="B18" s="15" t="s">
        <v>13</v>
      </c>
      <c r="C18" s="16"/>
      <c r="D18" s="17"/>
      <c r="E18" s="18"/>
      <c r="F18" s="19"/>
      <c r="G18" s="20"/>
    </row>
    <row r="19" spans="1:7" ht="30" x14ac:dyDescent="0.25">
      <c r="A19" s="21" t="s">
        <v>14</v>
      </c>
      <c r="B19" s="22" t="s">
        <v>15</v>
      </c>
      <c r="C19" s="82"/>
      <c r="D19" s="27">
        <v>4.3657925510285842E-2</v>
      </c>
      <c r="E19" s="82" t="s">
        <v>57</v>
      </c>
      <c r="F19" s="85" t="s">
        <v>58</v>
      </c>
      <c r="G19" s="23" t="s">
        <v>88</v>
      </c>
    </row>
    <row r="20" spans="1:7" x14ac:dyDescent="0.25">
      <c r="A20" s="24" t="s">
        <v>16</v>
      </c>
      <c r="B20" s="25" t="s">
        <v>17</v>
      </c>
      <c r="C20" s="26"/>
      <c r="D20" s="27">
        <v>6.5486888265428762E-3</v>
      </c>
      <c r="E20" s="28" t="s">
        <v>59</v>
      </c>
      <c r="F20" s="29" t="s">
        <v>60</v>
      </c>
      <c r="G20" s="30" t="s">
        <v>18</v>
      </c>
    </row>
    <row r="21" spans="1:7" x14ac:dyDescent="0.25">
      <c r="A21" s="24" t="s">
        <v>19</v>
      </c>
      <c r="B21" s="25" t="s">
        <v>20</v>
      </c>
      <c r="C21" s="26"/>
      <c r="D21" s="31">
        <v>4.2675622186304406E-2</v>
      </c>
      <c r="E21" s="86" t="s">
        <v>61</v>
      </c>
      <c r="F21" s="29" t="s">
        <v>62</v>
      </c>
      <c r="G21" s="30" t="s">
        <v>18</v>
      </c>
    </row>
    <row r="22" spans="1:7" x14ac:dyDescent="0.25">
      <c r="A22" s="24" t="s">
        <v>21</v>
      </c>
      <c r="B22" s="25" t="s">
        <v>22</v>
      </c>
      <c r="C22" s="26"/>
      <c r="D22" s="31">
        <v>4.0165291469462974E-2</v>
      </c>
      <c r="E22" s="86" t="s">
        <v>63</v>
      </c>
      <c r="F22" s="29" t="s">
        <v>64</v>
      </c>
      <c r="G22" s="30" t="s">
        <v>18</v>
      </c>
    </row>
    <row r="23" spans="1:7" ht="45" x14ac:dyDescent="0.25">
      <c r="A23" s="24" t="s">
        <v>23</v>
      </c>
      <c r="B23" s="25" t="s">
        <v>24</v>
      </c>
      <c r="C23" s="26"/>
      <c r="D23" s="31">
        <v>0.36913204915898074</v>
      </c>
      <c r="E23" s="86" t="s">
        <v>12</v>
      </c>
      <c r="F23" s="29" t="s">
        <v>65</v>
      </c>
      <c r="G23" s="30" t="s">
        <v>25</v>
      </c>
    </row>
    <row r="24" spans="1:7" x14ac:dyDescent="0.25">
      <c r="A24" s="24" t="s">
        <v>26</v>
      </c>
      <c r="B24" s="25" t="s">
        <v>27</v>
      </c>
      <c r="C24" s="26"/>
      <c r="D24" s="31">
        <v>1.1073961474769422E-2</v>
      </c>
      <c r="E24" s="87" t="s">
        <v>66</v>
      </c>
      <c r="F24" s="33" t="s">
        <v>67</v>
      </c>
      <c r="G24" s="30" t="s">
        <v>18</v>
      </c>
    </row>
    <row r="25" spans="1:7" ht="45" x14ac:dyDescent="0.25">
      <c r="A25" s="24" t="s">
        <v>28</v>
      </c>
      <c r="B25" s="25" t="s">
        <v>29</v>
      </c>
      <c r="C25" s="26"/>
      <c r="D25" s="31">
        <v>0.41717701790338113</v>
      </c>
      <c r="E25" s="86" t="s">
        <v>12</v>
      </c>
      <c r="F25" s="29" t="s">
        <v>68</v>
      </c>
      <c r="G25" s="30" t="s">
        <v>25</v>
      </c>
    </row>
    <row r="26" spans="1:7" x14ac:dyDescent="0.25">
      <c r="A26" s="24" t="s">
        <v>30</v>
      </c>
      <c r="B26" s="25" t="s">
        <v>31</v>
      </c>
      <c r="C26" s="26"/>
      <c r="D26" s="31">
        <v>1.2515310537101433E-2</v>
      </c>
      <c r="E26" s="87" t="s">
        <v>69</v>
      </c>
      <c r="F26" s="33" t="s">
        <v>70</v>
      </c>
      <c r="G26" s="30" t="s">
        <v>18</v>
      </c>
    </row>
    <row r="27" spans="1:7" x14ac:dyDescent="0.25">
      <c r="A27" s="24" t="s">
        <v>32</v>
      </c>
      <c r="B27" s="25" t="s">
        <v>33</v>
      </c>
      <c r="C27" s="26"/>
      <c r="D27" s="31">
        <v>1.0949389673076166E-2</v>
      </c>
      <c r="E27" s="86" t="s">
        <v>12</v>
      </c>
      <c r="F27" s="33" t="s">
        <v>34</v>
      </c>
      <c r="G27" s="34" t="s">
        <v>34</v>
      </c>
    </row>
    <row r="28" spans="1:7" x14ac:dyDescent="0.25">
      <c r="A28" s="24" t="s">
        <v>35</v>
      </c>
      <c r="B28" s="25" t="s">
        <v>36</v>
      </c>
      <c r="C28" s="26"/>
      <c r="D28" s="31">
        <v>3.2848169019228499E-4</v>
      </c>
      <c r="E28" s="87" t="s">
        <v>71</v>
      </c>
      <c r="F28" s="33" t="s">
        <v>72</v>
      </c>
      <c r="G28" s="30" t="s">
        <v>18</v>
      </c>
    </row>
    <row r="29" spans="1:7" x14ac:dyDescent="0.25">
      <c r="A29" s="83" t="s">
        <v>37</v>
      </c>
      <c r="B29" s="25" t="s">
        <v>38</v>
      </c>
      <c r="C29" s="26"/>
      <c r="D29" s="31">
        <v>2.8735682627627913E-2</v>
      </c>
      <c r="E29" s="86" t="s">
        <v>12</v>
      </c>
      <c r="F29" s="29" t="s">
        <v>73</v>
      </c>
      <c r="G29" s="30" t="s">
        <v>39</v>
      </c>
    </row>
    <row r="30" spans="1:7" x14ac:dyDescent="0.25">
      <c r="A30" s="24" t="s">
        <v>40</v>
      </c>
      <c r="B30" s="25" t="s">
        <v>41</v>
      </c>
      <c r="C30" s="26"/>
      <c r="D30" s="31">
        <v>1.7040626452611077E-2</v>
      </c>
      <c r="E30" s="28" t="s">
        <v>74</v>
      </c>
      <c r="F30" s="29" t="s">
        <v>75</v>
      </c>
      <c r="G30" s="30" t="s">
        <v>18</v>
      </c>
    </row>
    <row r="31" spans="1:7" ht="15.75" thickBot="1" x14ac:dyDescent="0.3">
      <c r="A31" s="88" t="s">
        <v>42</v>
      </c>
      <c r="B31" s="35"/>
      <c r="C31" s="36"/>
      <c r="D31" s="89"/>
      <c r="E31" s="37"/>
      <c r="F31" s="38"/>
      <c r="G31" s="39"/>
    </row>
    <row r="32" spans="1:7" ht="30.75" thickBot="1" x14ac:dyDescent="0.3">
      <c r="A32" s="7" t="s">
        <v>43</v>
      </c>
      <c r="B32" s="8" t="s">
        <v>44</v>
      </c>
      <c r="C32" s="40"/>
      <c r="D32" s="61">
        <f>SUM(D12:D30)</f>
        <v>1.0000000475103363</v>
      </c>
      <c r="E32" s="11"/>
      <c r="F32" s="12" t="s">
        <v>76</v>
      </c>
      <c r="G32" s="13"/>
    </row>
    <row r="33" spans="1:7" ht="15.75" thickBot="1" x14ac:dyDescent="0.3">
      <c r="A33" s="41"/>
      <c r="B33" s="42" t="s">
        <v>45</v>
      </c>
      <c r="C33" s="43"/>
      <c r="D33" s="44"/>
      <c r="E33" s="45"/>
      <c r="F33" s="46"/>
      <c r="G33" s="47"/>
    </row>
    <row r="34" spans="1:7" ht="30" x14ac:dyDescent="0.25">
      <c r="A34" s="48" t="s">
        <v>46</v>
      </c>
      <c r="B34" s="49" t="s">
        <v>15</v>
      </c>
      <c r="C34" s="50"/>
      <c r="D34" s="84">
        <v>0.32815</v>
      </c>
      <c r="E34" s="82" t="s">
        <v>77</v>
      </c>
      <c r="F34" s="85" t="s">
        <v>78</v>
      </c>
      <c r="G34" s="23" t="s">
        <v>89</v>
      </c>
    </row>
    <row r="35" spans="1:7" x14ac:dyDescent="0.25">
      <c r="A35" s="48" t="s">
        <v>47</v>
      </c>
      <c r="B35" s="51" t="s">
        <v>48</v>
      </c>
      <c r="C35" s="52"/>
      <c r="D35" s="53">
        <v>4.9222499999999995E-2</v>
      </c>
      <c r="E35" s="28" t="s">
        <v>79</v>
      </c>
      <c r="F35" s="29" t="s">
        <v>80</v>
      </c>
      <c r="G35" s="30" t="s">
        <v>18</v>
      </c>
    </row>
    <row r="36" spans="1:7" x14ac:dyDescent="0.25">
      <c r="A36" s="54" t="s">
        <v>49</v>
      </c>
      <c r="B36" s="51" t="s">
        <v>50</v>
      </c>
      <c r="C36" s="26"/>
      <c r="D36" s="53">
        <v>0.32076662499999997</v>
      </c>
      <c r="E36" s="86" t="s">
        <v>81</v>
      </c>
      <c r="F36" s="29" t="s">
        <v>82</v>
      </c>
      <c r="G36" s="30" t="s">
        <v>18</v>
      </c>
    </row>
    <row r="37" spans="1:7" ht="15.75" thickBot="1" x14ac:dyDescent="0.3">
      <c r="A37" s="54" t="s">
        <v>51</v>
      </c>
      <c r="B37" s="55" t="s">
        <v>52</v>
      </c>
      <c r="C37" s="26"/>
      <c r="D37" s="56">
        <v>0.301898</v>
      </c>
      <c r="E37" s="86" t="s">
        <v>83</v>
      </c>
      <c r="F37" s="29" t="s">
        <v>84</v>
      </c>
      <c r="G37" s="30" t="s">
        <v>18</v>
      </c>
    </row>
    <row r="38" spans="1:7" ht="30.75" thickBot="1" x14ac:dyDescent="0.3">
      <c r="A38" s="57">
        <v>20</v>
      </c>
      <c r="B38" s="58" t="s">
        <v>53</v>
      </c>
      <c r="C38" s="59"/>
      <c r="D38" s="90"/>
      <c r="E38" s="11"/>
      <c r="F38" s="12" t="s">
        <v>85</v>
      </c>
      <c r="G38" s="13"/>
    </row>
    <row r="39" spans="1:7" ht="30.75" thickBot="1" x14ac:dyDescent="0.3">
      <c r="A39" s="57">
        <v>23</v>
      </c>
      <c r="B39" s="58" t="s">
        <v>54</v>
      </c>
      <c r="C39" s="59" t="s">
        <v>90</v>
      </c>
      <c r="D39" s="60">
        <f>SUM(D34:D37)</f>
        <v>1.000037125</v>
      </c>
      <c r="E39" s="11"/>
      <c r="F39" s="62" t="s">
        <v>86</v>
      </c>
      <c r="G39" s="13"/>
    </row>
    <row r="40" spans="1:7" ht="30.75" thickBot="1" x14ac:dyDescent="0.3">
      <c r="A40" s="63">
        <v>22</v>
      </c>
      <c r="B40" s="64" t="s">
        <v>55</v>
      </c>
      <c r="C40" s="65">
        <v>0</v>
      </c>
      <c r="D40" s="66"/>
      <c r="E40" s="67"/>
      <c r="F40" s="68" t="s">
        <v>56</v>
      </c>
      <c r="G40" s="69"/>
    </row>
  </sheetData>
  <mergeCells count="7">
    <mergeCell ref="G15:G16"/>
    <mergeCell ref="A13:F13"/>
    <mergeCell ref="B14:F14"/>
    <mergeCell ref="A15:A16"/>
    <mergeCell ref="B15:B16"/>
    <mergeCell ref="C15:D15"/>
    <mergeCell ref="E15:F15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opLeftCell="A8" zoomScale="70" zoomScaleNormal="70" workbookViewId="0">
      <selection activeCell="G12" sqref="G12"/>
    </sheetView>
  </sheetViews>
  <sheetFormatPr defaultRowHeight="15" x14ac:dyDescent="0.25"/>
  <cols>
    <col min="1" max="1" width="5" style="1" customWidth="1"/>
    <col min="2" max="2" width="53.28515625" style="1" customWidth="1"/>
    <col min="3" max="3" width="13.7109375" style="1" customWidth="1"/>
    <col min="4" max="4" width="19.42578125" style="1" customWidth="1"/>
    <col min="5" max="5" width="16.7109375" style="1" customWidth="1"/>
    <col min="6" max="6" width="40.140625" style="1" customWidth="1"/>
    <col min="7" max="7" width="38.140625" style="2" customWidth="1"/>
    <col min="8" max="16384" width="9.140625" style="1"/>
  </cols>
  <sheetData>
    <row r="1" spans="1:7" s="32" customFormat="1" hidden="1" x14ac:dyDescent="0.25">
      <c r="C1" s="71"/>
      <c r="D1" s="71"/>
      <c r="G1" s="70"/>
    </row>
    <row r="2" spans="1:7" s="32" customFormat="1" hidden="1" x14ac:dyDescent="0.25">
      <c r="B2" s="72"/>
      <c r="C2" s="73"/>
      <c r="D2" s="73"/>
      <c r="E2" s="74"/>
      <c r="F2" s="74"/>
      <c r="G2" s="70"/>
    </row>
    <row r="3" spans="1:7" s="32" customFormat="1" hidden="1" x14ac:dyDescent="0.25">
      <c r="B3" s="75"/>
      <c r="C3" s="73"/>
      <c r="D3" s="73"/>
      <c r="E3" s="76"/>
      <c r="F3" s="76"/>
      <c r="G3" s="70"/>
    </row>
    <row r="4" spans="1:7" s="32" customFormat="1" hidden="1" x14ac:dyDescent="0.25">
      <c r="B4" s="75"/>
      <c r="C4" s="77"/>
      <c r="D4" s="77"/>
      <c r="E4" s="76"/>
      <c r="F4" s="76"/>
      <c r="G4" s="70"/>
    </row>
    <row r="5" spans="1:7" s="32" customFormat="1" hidden="1" x14ac:dyDescent="0.25">
      <c r="B5" s="75"/>
      <c r="C5" s="77"/>
      <c r="D5" s="77"/>
      <c r="E5" s="76"/>
      <c r="F5" s="76"/>
      <c r="G5" s="70"/>
    </row>
    <row r="6" spans="1:7" s="32" customFormat="1" hidden="1" x14ac:dyDescent="0.25">
      <c r="B6" s="78"/>
      <c r="C6" s="79"/>
      <c r="D6" s="79"/>
      <c r="E6" s="74"/>
      <c r="F6" s="74"/>
      <c r="G6" s="70"/>
    </row>
    <row r="7" spans="1:7" s="32" customFormat="1" hidden="1" x14ac:dyDescent="0.25">
      <c r="B7" s="75"/>
      <c r="C7" s="77"/>
      <c r="D7" s="77"/>
      <c r="E7" s="76"/>
      <c r="F7" s="76"/>
      <c r="G7" s="70"/>
    </row>
    <row r="8" spans="1:7" s="32" customFormat="1" x14ac:dyDescent="0.25">
      <c r="G8" s="70"/>
    </row>
    <row r="9" spans="1:7" hidden="1" x14ac:dyDescent="0.25"/>
    <row r="10" spans="1:7" s="32" customFormat="1" hidden="1" x14ac:dyDescent="0.25">
      <c r="G10" s="70"/>
    </row>
    <row r="11" spans="1:7" s="32" customFormat="1" hidden="1" x14ac:dyDescent="0.25">
      <c r="G11" s="70"/>
    </row>
    <row r="12" spans="1:7" x14ac:dyDescent="0.25">
      <c r="G12" s="1" t="s">
        <v>132</v>
      </c>
    </row>
    <row r="13" spans="1:7" x14ac:dyDescent="0.25">
      <c r="A13" s="116" t="s">
        <v>0</v>
      </c>
      <c r="B13" s="117"/>
      <c r="C13" s="117"/>
      <c r="D13" s="117"/>
      <c r="E13" s="117"/>
      <c r="F13" s="117"/>
    </row>
    <row r="14" spans="1:7" ht="50.1" customHeight="1" thickBot="1" x14ac:dyDescent="0.3">
      <c r="A14" s="80"/>
      <c r="B14" s="118" t="s">
        <v>121</v>
      </c>
      <c r="C14" s="118"/>
      <c r="D14" s="118"/>
      <c r="E14" s="118"/>
      <c r="F14" s="118"/>
      <c r="G14" s="3"/>
    </row>
    <row r="15" spans="1:7" s="32" customFormat="1" x14ac:dyDescent="0.25">
      <c r="A15" s="119" t="s">
        <v>1</v>
      </c>
      <c r="B15" s="121" t="s">
        <v>2</v>
      </c>
      <c r="C15" s="119" t="s">
        <v>3</v>
      </c>
      <c r="D15" s="123"/>
      <c r="E15" s="124" t="s">
        <v>4</v>
      </c>
      <c r="F15" s="125"/>
      <c r="G15" s="114" t="s">
        <v>5</v>
      </c>
    </row>
    <row r="16" spans="1:7" ht="60.75" thickBot="1" x14ac:dyDescent="0.3">
      <c r="A16" s="120"/>
      <c r="B16" s="122"/>
      <c r="C16" s="81" t="s">
        <v>6</v>
      </c>
      <c r="D16" s="4" t="s">
        <v>7</v>
      </c>
      <c r="E16" s="5" t="s">
        <v>8</v>
      </c>
      <c r="F16" s="6" t="s">
        <v>9</v>
      </c>
      <c r="G16" s="115"/>
    </row>
    <row r="17" spans="1:7" ht="45.75" thickBot="1" x14ac:dyDescent="0.3">
      <c r="A17" s="7" t="s">
        <v>10</v>
      </c>
      <c r="B17" s="8" t="s">
        <v>11</v>
      </c>
      <c r="C17" s="9" t="s">
        <v>87</v>
      </c>
      <c r="D17" s="10"/>
      <c r="E17" s="11" t="s">
        <v>12</v>
      </c>
      <c r="F17" s="12" t="s">
        <v>12</v>
      </c>
      <c r="G17" s="13"/>
    </row>
    <row r="18" spans="1:7" ht="15.75" thickBot="1" x14ac:dyDescent="0.3">
      <c r="A18" s="14"/>
      <c r="B18" s="15" t="s">
        <v>13</v>
      </c>
      <c r="C18" s="16"/>
      <c r="D18" s="17"/>
      <c r="E18" s="18"/>
      <c r="F18" s="19"/>
      <c r="G18" s="20"/>
    </row>
    <row r="19" spans="1:7" ht="30" x14ac:dyDescent="0.25">
      <c r="A19" s="21" t="s">
        <v>14</v>
      </c>
      <c r="B19" s="22" t="s">
        <v>15</v>
      </c>
      <c r="C19" s="82"/>
      <c r="D19" s="27">
        <v>0.17951424250459128</v>
      </c>
      <c r="E19" s="82" t="s">
        <v>57</v>
      </c>
      <c r="F19" s="85" t="s">
        <v>58</v>
      </c>
      <c r="G19" s="23" t="s">
        <v>88</v>
      </c>
    </row>
    <row r="20" spans="1:7" x14ac:dyDescent="0.25">
      <c r="A20" s="24" t="s">
        <v>16</v>
      </c>
      <c r="B20" s="25" t="s">
        <v>17</v>
      </c>
      <c r="C20" s="26"/>
      <c r="D20" s="27">
        <v>2.6927136375688689E-2</v>
      </c>
      <c r="E20" s="28" t="s">
        <v>59</v>
      </c>
      <c r="F20" s="29" t="s">
        <v>60</v>
      </c>
      <c r="G20" s="30" t="s">
        <v>18</v>
      </c>
    </row>
    <row r="21" spans="1:7" x14ac:dyDescent="0.25">
      <c r="A21" s="24" t="s">
        <v>19</v>
      </c>
      <c r="B21" s="25" t="s">
        <v>20</v>
      </c>
      <c r="C21" s="26"/>
      <c r="D21" s="31">
        <v>0.17547517204823798</v>
      </c>
      <c r="E21" s="86" t="s">
        <v>61</v>
      </c>
      <c r="F21" s="29" t="s">
        <v>62</v>
      </c>
      <c r="G21" s="30" t="s">
        <v>18</v>
      </c>
    </row>
    <row r="22" spans="1:7" x14ac:dyDescent="0.25">
      <c r="A22" s="24" t="s">
        <v>21</v>
      </c>
      <c r="B22" s="25" t="s">
        <v>22</v>
      </c>
      <c r="C22" s="26"/>
      <c r="D22" s="31">
        <v>0.16515310310422399</v>
      </c>
      <c r="E22" s="86" t="s">
        <v>63</v>
      </c>
      <c r="F22" s="29" t="s">
        <v>64</v>
      </c>
      <c r="G22" s="30" t="s">
        <v>18</v>
      </c>
    </row>
    <row r="23" spans="1:7" ht="45" x14ac:dyDescent="0.25">
      <c r="A23" s="24" t="s">
        <v>23</v>
      </c>
      <c r="B23" s="25" t="s">
        <v>24</v>
      </c>
      <c r="C23" s="26"/>
      <c r="D23" s="31">
        <v>0.39017238460148979</v>
      </c>
      <c r="E23" s="86" t="s">
        <v>12</v>
      </c>
      <c r="F23" s="29" t="s">
        <v>65</v>
      </c>
      <c r="G23" s="30" t="s">
        <v>25</v>
      </c>
    </row>
    <row r="24" spans="1:7" x14ac:dyDescent="0.25">
      <c r="A24" s="24" t="s">
        <v>26</v>
      </c>
      <c r="B24" s="25" t="s">
        <v>27</v>
      </c>
      <c r="C24" s="26"/>
      <c r="D24" s="31">
        <v>1.1705171538044692E-2</v>
      </c>
      <c r="E24" s="87" t="s">
        <v>66</v>
      </c>
      <c r="F24" s="33" t="s">
        <v>67</v>
      </c>
      <c r="G24" s="30" t="s">
        <v>18</v>
      </c>
    </row>
    <row r="25" spans="1:7" ht="45" x14ac:dyDescent="0.25">
      <c r="A25" s="24" t="s">
        <v>28</v>
      </c>
      <c r="B25" s="25" t="s">
        <v>29</v>
      </c>
      <c r="C25" s="26"/>
      <c r="D25" s="31">
        <v>0</v>
      </c>
      <c r="E25" s="86" t="s">
        <v>12</v>
      </c>
      <c r="F25" s="29" t="s">
        <v>68</v>
      </c>
      <c r="G25" s="30" t="s">
        <v>25</v>
      </c>
    </row>
    <row r="26" spans="1:7" x14ac:dyDescent="0.25">
      <c r="A26" s="24" t="s">
        <v>30</v>
      </c>
      <c r="B26" s="25" t="s">
        <v>31</v>
      </c>
      <c r="C26" s="26"/>
      <c r="D26" s="31">
        <v>0</v>
      </c>
      <c r="E26" s="87" t="s">
        <v>69</v>
      </c>
      <c r="F26" s="33" t="s">
        <v>70</v>
      </c>
      <c r="G26" s="30" t="s">
        <v>18</v>
      </c>
    </row>
    <row r="27" spans="1:7" x14ac:dyDescent="0.25">
      <c r="A27" s="24" t="s">
        <v>32</v>
      </c>
      <c r="B27" s="25" t="s">
        <v>33</v>
      </c>
      <c r="C27" s="26"/>
      <c r="D27" s="31">
        <v>0</v>
      </c>
      <c r="E27" s="86" t="s">
        <v>12</v>
      </c>
      <c r="F27" s="33" t="s">
        <v>34</v>
      </c>
      <c r="G27" s="34" t="s">
        <v>34</v>
      </c>
    </row>
    <row r="28" spans="1:7" x14ac:dyDescent="0.25">
      <c r="A28" s="24" t="s">
        <v>35</v>
      </c>
      <c r="B28" s="25" t="s">
        <v>36</v>
      </c>
      <c r="C28" s="26"/>
      <c r="D28" s="31">
        <v>0</v>
      </c>
      <c r="E28" s="87" t="s">
        <v>71</v>
      </c>
      <c r="F28" s="33" t="s">
        <v>72</v>
      </c>
      <c r="G28" s="30" t="s">
        <v>18</v>
      </c>
    </row>
    <row r="29" spans="1:7" x14ac:dyDescent="0.25">
      <c r="A29" s="83" t="s">
        <v>37</v>
      </c>
      <c r="B29" s="25" t="s">
        <v>38</v>
      </c>
      <c r="C29" s="26"/>
      <c r="D29" s="31">
        <v>2.1173194286863515E-2</v>
      </c>
      <c r="E29" s="86" t="s">
        <v>12</v>
      </c>
      <c r="F29" s="29" t="s">
        <v>73</v>
      </c>
      <c r="G29" s="30" t="s">
        <v>39</v>
      </c>
    </row>
    <row r="30" spans="1:7" x14ac:dyDescent="0.25">
      <c r="A30" s="24" t="s">
        <v>40</v>
      </c>
      <c r="B30" s="25" t="s">
        <v>41</v>
      </c>
      <c r="C30" s="26"/>
      <c r="D30" s="31">
        <v>2.987970845734151E-2</v>
      </c>
      <c r="E30" s="28" t="s">
        <v>74</v>
      </c>
      <c r="F30" s="29" t="s">
        <v>75</v>
      </c>
      <c r="G30" s="30" t="s">
        <v>18</v>
      </c>
    </row>
    <row r="31" spans="1:7" ht="15.75" thickBot="1" x14ac:dyDescent="0.3">
      <c r="A31" s="88" t="s">
        <v>42</v>
      </c>
      <c r="B31" s="35"/>
      <c r="C31" s="36"/>
      <c r="D31" s="89"/>
      <c r="E31" s="37"/>
      <c r="F31" s="38"/>
      <c r="G31" s="39"/>
    </row>
    <row r="32" spans="1:7" ht="30.75" thickBot="1" x14ac:dyDescent="0.3">
      <c r="A32" s="7" t="s">
        <v>43</v>
      </c>
      <c r="B32" s="8" t="s">
        <v>44</v>
      </c>
      <c r="C32" s="40"/>
      <c r="D32" s="61">
        <f>SUM(D12:D30)</f>
        <v>1.0000001129164815</v>
      </c>
      <c r="E32" s="11"/>
      <c r="F32" s="12" t="s">
        <v>76</v>
      </c>
      <c r="G32" s="13"/>
    </row>
    <row r="33" spans="1:7" ht="15.75" thickBot="1" x14ac:dyDescent="0.3">
      <c r="A33" s="41"/>
      <c r="B33" s="42" t="s">
        <v>45</v>
      </c>
      <c r="C33" s="43"/>
      <c r="D33" s="44"/>
      <c r="E33" s="45"/>
      <c r="F33" s="46"/>
      <c r="G33" s="47"/>
    </row>
    <row r="34" spans="1:7" ht="30" x14ac:dyDescent="0.25">
      <c r="A34" s="48" t="s">
        <v>46</v>
      </c>
      <c r="B34" s="49" t="s">
        <v>15</v>
      </c>
      <c r="C34" s="50"/>
      <c r="D34" s="27">
        <v>0.32815</v>
      </c>
      <c r="E34" s="82" t="s">
        <v>77</v>
      </c>
      <c r="F34" s="85" t="s">
        <v>78</v>
      </c>
      <c r="G34" s="23" t="s">
        <v>89</v>
      </c>
    </row>
    <row r="35" spans="1:7" x14ac:dyDescent="0.25">
      <c r="A35" s="48" t="s">
        <v>47</v>
      </c>
      <c r="B35" s="51" t="s">
        <v>48</v>
      </c>
      <c r="C35" s="52"/>
      <c r="D35" s="53">
        <f>D34*0.15</f>
        <v>4.9222499999999995E-2</v>
      </c>
      <c r="E35" s="28" t="s">
        <v>79</v>
      </c>
      <c r="F35" s="29" t="s">
        <v>80</v>
      </c>
      <c r="G35" s="30" t="s">
        <v>18</v>
      </c>
    </row>
    <row r="36" spans="1:7" x14ac:dyDescent="0.25">
      <c r="A36" s="54" t="s">
        <v>49</v>
      </c>
      <c r="B36" s="51" t="s">
        <v>50</v>
      </c>
      <c r="C36" s="26"/>
      <c r="D36" s="53">
        <f>(D34+D35)*0.85</f>
        <v>0.32076662499999997</v>
      </c>
      <c r="E36" s="86" t="s">
        <v>81</v>
      </c>
      <c r="F36" s="29" t="s">
        <v>82</v>
      </c>
      <c r="G36" s="30" t="s">
        <v>18</v>
      </c>
    </row>
    <row r="37" spans="1:7" ht="15.75" thickBot="1" x14ac:dyDescent="0.3">
      <c r="A37" s="54" t="s">
        <v>51</v>
      </c>
      <c r="B37" s="55" t="s">
        <v>52</v>
      </c>
      <c r="C37" s="26"/>
      <c r="D37" s="56">
        <f>(D34+D35)*0.8</f>
        <v>0.301898</v>
      </c>
      <c r="E37" s="86" t="s">
        <v>83</v>
      </c>
      <c r="F37" s="29" t="s">
        <v>84</v>
      </c>
      <c r="G37" s="30" t="s">
        <v>18</v>
      </c>
    </row>
    <row r="38" spans="1:7" ht="30.75" thickBot="1" x14ac:dyDescent="0.3">
      <c r="A38" s="57">
        <v>20</v>
      </c>
      <c r="B38" s="58" t="s">
        <v>53</v>
      </c>
      <c r="C38" s="59"/>
      <c r="D38" s="90"/>
      <c r="E38" s="11"/>
      <c r="F38" s="12" t="s">
        <v>85</v>
      </c>
      <c r="G38" s="13"/>
    </row>
    <row r="39" spans="1:7" ht="30.75" thickBot="1" x14ac:dyDescent="0.3">
      <c r="A39" s="57">
        <v>23</v>
      </c>
      <c r="B39" s="58" t="s">
        <v>54</v>
      </c>
      <c r="C39" s="59" t="s">
        <v>90</v>
      </c>
      <c r="D39" s="61">
        <f>SUM(D34:D37)</f>
        <v>1.000037125</v>
      </c>
      <c r="E39" s="11"/>
      <c r="F39" s="62" t="s">
        <v>86</v>
      </c>
      <c r="G39" s="13"/>
    </row>
    <row r="40" spans="1:7" ht="30.75" thickBot="1" x14ac:dyDescent="0.3">
      <c r="A40" s="63">
        <v>22</v>
      </c>
      <c r="B40" s="64" t="s">
        <v>55</v>
      </c>
      <c r="C40" s="65">
        <v>0</v>
      </c>
      <c r="D40" s="66"/>
      <c r="E40" s="67"/>
      <c r="F40" s="68" t="s">
        <v>56</v>
      </c>
      <c r="G40" s="69"/>
    </row>
  </sheetData>
  <mergeCells count="7">
    <mergeCell ref="G15:G16"/>
    <mergeCell ref="A13:F13"/>
    <mergeCell ref="B14:F14"/>
    <mergeCell ref="A15:A16"/>
    <mergeCell ref="B15:B16"/>
    <mergeCell ref="C15:D15"/>
    <mergeCell ref="E15:F15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workbookViewId="0">
      <selection activeCell="E7" sqref="E7"/>
    </sheetView>
  </sheetViews>
  <sheetFormatPr defaultRowHeight="15" x14ac:dyDescent="0.25"/>
  <cols>
    <col min="1" max="1" width="15.5703125" style="91" customWidth="1"/>
    <col min="2" max="2" width="16.5703125" style="91" customWidth="1"/>
    <col min="3" max="3" width="16.28515625" style="91" customWidth="1"/>
    <col min="4" max="4" width="18.7109375" style="91" customWidth="1"/>
    <col min="5" max="5" width="16.85546875" style="91" customWidth="1"/>
    <col min="6" max="6" width="13.28515625" style="91" customWidth="1"/>
    <col min="7" max="7" width="13.140625" style="91" customWidth="1"/>
    <col min="8" max="8" width="14.28515625" style="91" customWidth="1"/>
    <col min="9" max="9" width="15.140625" style="91" customWidth="1"/>
    <col min="10" max="16384" width="9.140625" style="91"/>
  </cols>
  <sheetData>
    <row r="1" spans="1:9" x14ac:dyDescent="0.25">
      <c r="E1" s="1"/>
      <c r="F1" s="1"/>
      <c r="G1" s="1" t="s">
        <v>133</v>
      </c>
    </row>
    <row r="2" spans="1:9" x14ac:dyDescent="0.25">
      <c r="E2" s="1"/>
      <c r="F2" s="1"/>
    </row>
    <row r="3" spans="1:9" ht="15" customHeight="1" x14ac:dyDescent="0.25">
      <c r="A3" s="126" t="s">
        <v>91</v>
      </c>
      <c r="B3" s="126"/>
      <c r="C3" s="126"/>
      <c r="D3" s="126"/>
      <c r="E3" s="126"/>
      <c r="F3" s="126"/>
      <c r="G3" s="126"/>
      <c r="H3" s="126"/>
    </row>
    <row r="4" spans="1:9" ht="50.1" customHeight="1" x14ac:dyDescent="0.25">
      <c r="A4" s="127" t="s">
        <v>122</v>
      </c>
      <c r="B4" s="127"/>
      <c r="C4" s="127"/>
      <c r="D4" s="127"/>
      <c r="E4" s="127"/>
      <c r="F4" s="127"/>
      <c r="G4" s="127"/>
      <c r="H4" s="127"/>
      <c r="I4" s="127"/>
    </row>
    <row r="5" spans="1:9" ht="15.75" thickBot="1" x14ac:dyDescent="0.3">
      <c r="A5" s="92"/>
      <c r="B5" s="92"/>
      <c r="C5" s="92"/>
      <c r="D5" s="92"/>
      <c r="E5" s="92"/>
      <c r="F5" s="92"/>
      <c r="G5" s="92"/>
      <c r="H5" s="92"/>
    </row>
    <row r="6" spans="1:9" ht="15.75" thickBot="1" x14ac:dyDescent="0.3">
      <c r="A6" s="93" t="s">
        <v>92</v>
      </c>
      <c r="B6" s="93"/>
      <c r="C6" s="93"/>
      <c r="D6" s="94"/>
      <c r="E6" s="95"/>
      <c r="F6" s="93"/>
      <c r="G6" s="93"/>
      <c r="H6" s="93"/>
    </row>
    <row r="7" spans="1:9" x14ac:dyDescent="0.25">
      <c r="A7" s="93" t="s">
        <v>93</v>
      </c>
      <c r="B7" s="93"/>
      <c r="C7" s="93"/>
      <c r="D7" s="94"/>
      <c r="E7" s="96">
        <v>90</v>
      </c>
      <c r="F7" s="93"/>
      <c r="G7" s="93"/>
      <c r="H7" s="93"/>
    </row>
    <row r="8" spans="1:9" x14ac:dyDescent="0.25">
      <c r="A8" s="93" t="s">
        <v>94</v>
      </c>
      <c r="B8" s="93"/>
      <c r="C8" s="93"/>
      <c r="D8" s="94"/>
      <c r="E8" s="97">
        <v>9</v>
      </c>
      <c r="F8" s="93"/>
      <c r="G8" s="93"/>
      <c r="H8" s="93"/>
    </row>
    <row r="9" spans="1:9" x14ac:dyDescent="0.25">
      <c r="A9" s="98"/>
      <c r="B9" s="98"/>
      <c r="C9" s="98"/>
      <c r="D9" s="98"/>
      <c r="E9" s="98"/>
      <c r="F9" s="98"/>
      <c r="G9" s="98"/>
      <c r="H9" s="98"/>
    </row>
    <row r="10" spans="1:9" ht="60" x14ac:dyDescent="0.25">
      <c r="A10" s="99" t="s">
        <v>95</v>
      </c>
      <c r="B10" s="99" t="s">
        <v>96</v>
      </c>
      <c r="C10" s="99" t="s">
        <v>97</v>
      </c>
      <c r="D10" s="99" t="s">
        <v>98</v>
      </c>
      <c r="E10" s="99" t="s">
        <v>99</v>
      </c>
      <c r="F10" s="99" t="s">
        <v>100</v>
      </c>
      <c r="G10" s="99" t="s">
        <v>101</v>
      </c>
      <c r="H10" s="99" t="s">
        <v>102</v>
      </c>
      <c r="I10" s="99" t="s">
        <v>103</v>
      </c>
    </row>
    <row r="11" spans="1:9" ht="18" x14ac:dyDescent="0.25">
      <c r="A11" s="100">
        <v>1</v>
      </c>
      <c r="B11" s="100">
        <v>2</v>
      </c>
      <c r="C11" s="100">
        <v>3</v>
      </c>
      <c r="D11" s="100" t="s">
        <v>104</v>
      </c>
      <c r="E11" s="100" t="s">
        <v>105</v>
      </c>
      <c r="F11" s="100" t="s">
        <v>106</v>
      </c>
      <c r="G11" s="100" t="s">
        <v>107</v>
      </c>
      <c r="H11" s="100" t="s">
        <v>108</v>
      </c>
      <c r="I11" s="100" t="s">
        <v>109</v>
      </c>
    </row>
    <row r="12" spans="1:9" x14ac:dyDescent="0.25">
      <c r="A12" s="101"/>
      <c r="B12" s="102"/>
      <c r="C12" s="103"/>
      <c r="D12" s="104"/>
      <c r="E12" s="105"/>
      <c r="F12" s="103"/>
      <c r="G12" s="106"/>
      <c r="H12" s="107"/>
      <c r="I12" s="107"/>
    </row>
    <row r="13" spans="1:9" x14ac:dyDescent="0.25">
      <c r="A13" s="101"/>
      <c r="B13" s="102"/>
      <c r="C13" s="103"/>
      <c r="D13" s="104"/>
      <c r="E13" s="105"/>
      <c r="F13" s="103"/>
      <c r="G13" s="106"/>
      <c r="H13" s="107"/>
      <c r="I13" s="107"/>
    </row>
    <row r="14" spans="1:9" x14ac:dyDescent="0.25">
      <c r="A14" s="101"/>
      <c r="B14" s="102"/>
      <c r="C14" s="103"/>
      <c r="D14" s="104"/>
      <c r="E14" s="105"/>
      <c r="F14" s="103"/>
      <c r="G14" s="106"/>
      <c r="H14" s="107"/>
      <c r="I14" s="107"/>
    </row>
    <row r="15" spans="1:9" x14ac:dyDescent="0.25">
      <c r="A15" s="108" t="s">
        <v>110</v>
      </c>
      <c r="B15" s="109"/>
      <c r="C15" s="110"/>
      <c r="D15" s="111"/>
      <c r="E15" s="108"/>
      <c r="F15" s="108"/>
      <c r="G15" s="108"/>
      <c r="H15" s="111"/>
      <c r="I15" s="111"/>
    </row>
    <row r="16" spans="1:9" x14ac:dyDescent="0.25">
      <c r="A16" s="1"/>
      <c r="B16" s="1"/>
      <c r="C16" s="1"/>
      <c r="D16" s="112"/>
      <c r="E16" s="112"/>
      <c r="F16" s="112"/>
      <c r="G16" s="112"/>
      <c r="H16" s="112"/>
      <c r="I16" s="113"/>
    </row>
    <row r="17" spans="1:8" x14ac:dyDescent="0.25">
      <c r="A17" s="91" t="s">
        <v>111</v>
      </c>
      <c r="B17" s="1"/>
      <c r="C17" s="1"/>
      <c r="D17" s="1"/>
      <c r="E17" s="1"/>
      <c r="F17" s="1"/>
      <c r="G17" s="1"/>
      <c r="H17" s="1"/>
    </row>
  </sheetData>
  <mergeCells count="2">
    <mergeCell ref="A3:H3"/>
    <mergeCell ref="A4:I4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opLeftCell="A8" zoomScale="70" zoomScaleNormal="70" workbookViewId="0">
      <selection activeCell="G12" sqref="G12"/>
    </sheetView>
  </sheetViews>
  <sheetFormatPr defaultRowHeight="15" x14ac:dyDescent="0.25"/>
  <cols>
    <col min="1" max="1" width="5" style="1" customWidth="1"/>
    <col min="2" max="2" width="53.28515625" style="1" customWidth="1"/>
    <col min="3" max="3" width="13.7109375" style="1" customWidth="1"/>
    <col min="4" max="4" width="19.42578125" style="1" customWidth="1"/>
    <col min="5" max="5" width="16.7109375" style="1" customWidth="1"/>
    <col min="6" max="6" width="40.140625" style="1" customWidth="1"/>
    <col min="7" max="7" width="38.140625" style="2" customWidth="1"/>
    <col min="8" max="16384" width="9.140625" style="1"/>
  </cols>
  <sheetData>
    <row r="1" spans="1:7" s="32" customFormat="1" hidden="1" x14ac:dyDescent="0.25">
      <c r="C1" s="71"/>
      <c r="D1" s="71"/>
      <c r="G1" s="70"/>
    </row>
    <row r="2" spans="1:7" s="32" customFormat="1" hidden="1" x14ac:dyDescent="0.25">
      <c r="B2" s="72"/>
      <c r="C2" s="73"/>
      <c r="D2" s="73"/>
      <c r="E2" s="74"/>
      <c r="F2" s="74"/>
      <c r="G2" s="70"/>
    </row>
    <row r="3" spans="1:7" s="32" customFormat="1" hidden="1" x14ac:dyDescent="0.25">
      <c r="B3" s="75"/>
      <c r="C3" s="73"/>
      <c r="D3" s="73"/>
      <c r="E3" s="76"/>
      <c r="F3" s="76"/>
      <c r="G3" s="70"/>
    </row>
    <row r="4" spans="1:7" s="32" customFormat="1" hidden="1" x14ac:dyDescent="0.25">
      <c r="B4" s="75"/>
      <c r="C4" s="77"/>
      <c r="D4" s="77"/>
      <c r="E4" s="76"/>
      <c r="F4" s="76"/>
      <c r="G4" s="70"/>
    </row>
    <row r="5" spans="1:7" s="32" customFormat="1" hidden="1" x14ac:dyDescent="0.25">
      <c r="B5" s="75"/>
      <c r="C5" s="77"/>
      <c r="D5" s="77"/>
      <c r="E5" s="76"/>
      <c r="F5" s="76"/>
      <c r="G5" s="70"/>
    </row>
    <row r="6" spans="1:7" s="32" customFormat="1" hidden="1" x14ac:dyDescent="0.25">
      <c r="B6" s="78"/>
      <c r="C6" s="79"/>
      <c r="D6" s="79"/>
      <c r="E6" s="74"/>
      <c r="F6" s="74"/>
      <c r="G6" s="70"/>
    </row>
    <row r="7" spans="1:7" s="32" customFormat="1" hidden="1" x14ac:dyDescent="0.25">
      <c r="B7" s="75"/>
      <c r="C7" s="77"/>
      <c r="D7" s="77"/>
      <c r="E7" s="76"/>
      <c r="F7" s="76"/>
      <c r="G7" s="70"/>
    </row>
    <row r="8" spans="1:7" s="32" customFormat="1" x14ac:dyDescent="0.25">
      <c r="G8" s="70"/>
    </row>
    <row r="9" spans="1:7" hidden="1" x14ac:dyDescent="0.25"/>
    <row r="10" spans="1:7" s="32" customFormat="1" hidden="1" x14ac:dyDescent="0.25">
      <c r="G10" s="70"/>
    </row>
    <row r="11" spans="1:7" s="32" customFormat="1" hidden="1" x14ac:dyDescent="0.25">
      <c r="G11" s="70"/>
    </row>
    <row r="12" spans="1:7" x14ac:dyDescent="0.25">
      <c r="G12" s="1" t="s">
        <v>124</v>
      </c>
    </row>
    <row r="13" spans="1:7" x14ac:dyDescent="0.25">
      <c r="A13" s="116" t="s">
        <v>0</v>
      </c>
      <c r="B13" s="117"/>
      <c r="C13" s="117"/>
      <c r="D13" s="117"/>
      <c r="E13" s="117"/>
      <c r="F13" s="117"/>
    </row>
    <row r="14" spans="1:7" ht="50.1" customHeight="1" thickBot="1" x14ac:dyDescent="0.3">
      <c r="A14" s="80"/>
      <c r="B14" s="118" t="s">
        <v>113</v>
      </c>
      <c r="C14" s="118"/>
      <c r="D14" s="118"/>
      <c r="E14" s="118"/>
      <c r="F14" s="118"/>
      <c r="G14" s="3"/>
    </row>
    <row r="15" spans="1:7" s="32" customFormat="1" x14ac:dyDescent="0.25">
      <c r="A15" s="119" t="s">
        <v>1</v>
      </c>
      <c r="B15" s="121" t="s">
        <v>2</v>
      </c>
      <c r="C15" s="119" t="s">
        <v>3</v>
      </c>
      <c r="D15" s="123"/>
      <c r="E15" s="124" t="s">
        <v>4</v>
      </c>
      <c r="F15" s="125"/>
      <c r="G15" s="114" t="s">
        <v>5</v>
      </c>
    </row>
    <row r="16" spans="1:7" ht="60.75" thickBot="1" x14ac:dyDescent="0.3">
      <c r="A16" s="120"/>
      <c r="B16" s="122"/>
      <c r="C16" s="81" t="s">
        <v>6</v>
      </c>
      <c r="D16" s="4" t="s">
        <v>7</v>
      </c>
      <c r="E16" s="5" t="s">
        <v>8</v>
      </c>
      <c r="F16" s="6" t="s">
        <v>9</v>
      </c>
      <c r="G16" s="115"/>
    </row>
    <row r="17" spans="1:7" ht="45.75" thickBot="1" x14ac:dyDescent="0.3">
      <c r="A17" s="7" t="s">
        <v>10</v>
      </c>
      <c r="B17" s="8" t="s">
        <v>11</v>
      </c>
      <c r="C17" s="9" t="s">
        <v>87</v>
      </c>
      <c r="D17" s="10"/>
      <c r="E17" s="11" t="s">
        <v>12</v>
      </c>
      <c r="F17" s="12" t="s">
        <v>12</v>
      </c>
      <c r="G17" s="13"/>
    </row>
    <row r="18" spans="1:7" ht="15.75" thickBot="1" x14ac:dyDescent="0.3">
      <c r="A18" s="14"/>
      <c r="B18" s="15" t="s">
        <v>13</v>
      </c>
      <c r="C18" s="16"/>
      <c r="D18" s="17"/>
      <c r="E18" s="18"/>
      <c r="F18" s="19"/>
      <c r="G18" s="20"/>
    </row>
    <row r="19" spans="1:7" ht="30" x14ac:dyDescent="0.25">
      <c r="A19" s="21" t="s">
        <v>14</v>
      </c>
      <c r="B19" s="22" t="s">
        <v>15</v>
      </c>
      <c r="C19" s="82"/>
      <c r="D19" s="27">
        <v>0.11452025967332274</v>
      </c>
      <c r="E19" s="82" t="s">
        <v>57</v>
      </c>
      <c r="F19" s="85" t="s">
        <v>58</v>
      </c>
      <c r="G19" s="23" t="s">
        <v>88</v>
      </c>
    </row>
    <row r="20" spans="1:7" x14ac:dyDescent="0.25">
      <c r="A20" s="24" t="s">
        <v>16</v>
      </c>
      <c r="B20" s="25" t="s">
        <v>17</v>
      </c>
      <c r="C20" s="26"/>
      <c r="D20" s="27">
        <v>1.7178038950998412E-2</v>
      </c>
      <c r="E20" s="28" t="s">
        <v>59</v>
      </c>
      <c r="F20" s="29" t="s">
        <v>60</v>
      </c>
      <c r="G20" s="30" t="s">
        <v>18</v>
      </c>
    </row>
    <row r="21" spans="1:7" x14ac:dyDescent="0.25">
      <c r="A21" s="24" t="s">
        <v>19</v>
      </c>
      <c r="B21" s="25" t="s">
        <v>20</v>
      </c>
      <c r="C21" s="26"/>
      <c r="D21" s="31">
        <v>0.11194355383067296</v>
      </c>
      <c r="E21" s="86" t="s">
        <v>61</v>
      </c>
      <c r="F21" s="29" t="s">
        <v>62</v>
      </c>
      <c r="G21" s="30" t="s">
        <v>18</v>
      </c>
    </row>
    <row r="22" spans="1:7" x14ac:dyDescent="0.25">
      <c r="A22" s="24" t="s">
        <v>21</v>
      </c>
      <c r="B22" s="25" t="s">
        <v>22</v>
      </c>
      <c r="C22" s="26"/>
      <c r="D22" s="31">
        <v>0.10535863889945692</v>
      </c>
      <c r="E22" s="86" t="s">
        <v>63</v>
      </c>
      <c r="F22" s="29" t="s">
        <v>64</v>
      </c>
      <c r="G22" s="30" t="s">
        <v>18</v>
      </c>
    </row>
    <row r="23" spans="1:7" ht="45" x14ac:dyDescent="0.25">
      <c r="A23" s="24" t="s">
        <v>23</v>
      </c>
      <c r="B23" s="25" t="s">
        <v>24</v>
      </c>
      <c r="C23" s="26"/>
      <c r="D23" s="31">
        <v>0.49291898258355149</v>
      </c>
      <c r="E23" s="86" t="s">
        <v>12</v>
      </c>
      <c r="F23" s="29" t="s">
        <v>65</v>
      </c>
      <c r="G23" s="30" t="s">
        <v>25</v>
      </c>
    </row>
    <row r="24" spans="1:7" x14ac:dyDescent="0.25">
      <c r="A24" s="24" t="s">
        <v>26</v>
      </c>
      <c r="B24" s="25" t="s">
        <v>27</v>
      </c>
      <c r="C24" s="26"/>
      <c r="D24" s="31">
        <v>1.4787569477506543E-2</v>
      </c>
      <c r="E24" s="87" t="s">
        <v>66</v>
      </c>
      <c r="F24" s="33" t="s">
        <v>67</v>
      </c>
      <c r="G24" s="30" t="s">
        <v>18</v>
      </c>
    </row>
    <row r="25" spans="1:7" ht="45" x14ac:dyDescent="0.25">
      <c r="A25" s="24" t="s">
        <v>28</v>
      </c>
      <c r="B25" s="25" t="s">
        <v>29</v>
      </c>
      <c r="C25" s="26"/>
      <c r="D25" s="31">
        <v>0</v>
      </c>
      <c r="E25" s="86" t="s">
        <v>12</v>
      </c>
      <c r="F25" s="29" t="s">
        <v>68</v>
      </c>
      <c r="G25" s="30" t="s">
        <v>25</v>
      </c>
    </row>
    <row r="26" spans="1:7" x14ac:dyDescent="0.25">
      <c r="A26" s="24" t="s">
        <v>30</v>
      </c>
      <c r="B26" s="25" t="s">
        <v>31</v>
      </c>
      <c r="C26" s="26"/>
      <c r="D26" s="31">
        <v>0</v>
      </c>
      <c r="E26" s="87" t="s">
        <v>69</v>
      </c>
      <c r="F26" s="33" t="s">
        <v>70</v>
      </c>
      <c r="G26" s="30" t="s">
        <v>18</v>
      </c>
    </row>
    <row r="27" spans="1:7" x14ac:dyDescent="0.25">
      <c r="A27" s="24" t="s">
        <v>32</v>
      </c>
      <c r="B27" s="25" t="s">
        <v>33</v>
      </c>
      <c r="C27" s="26"/>
      <c r="D27" s="31">
        <v>0</v>
      </c>
      <c r="E27" s="86" t="s">
        <v>12</v>
      </c>
      <c r="F27" s="33" t="s">
        <v>34</v>
      </c>
      <c r="G27" s="34" t="s">
        <v>34</v>
      </c>
    </row>
    <row r="28" spans="1:7" x14ac:dyDescent="0.25">
      <c r="A28" s="24" t="s">
        <v>35</v>
      </c>
      <c r="B28" s="25" t="s">
        <v>36</v>
      </c>
      <c r="C28" s="26"/>
      <c r="D28" s="31">
        <v>0</v>
      </c>
      <c r="E28" s="87" t="s">
        <v>71</v>
      </c>
      <c r="F28" s="33" t="s">
        <v>72</v>
      </c>
      <c r="G28" s="30" t="s">
        <v>18</v>
      </c>
    </row>
    <row r="29" spans="1:7" x14ac:dyDescent="0.25">
      <c r="A29" s="83" t="s">
        <v>37</v>
      </c>
      <c r="B29" s="25" t="s">
        <v>38</v>
      </c>
      <c r="C29" s="26"/>
      <c r="D29" s="31">
        <v>0.1134129349615199</v>
      </c>
      <c r="E29" s="86" t="s">
        <v>12</v>
      </c>
      <c r="F29" s="29" t="s">
        <v>73</v>
      </c>
      <c r="G29" s="30" t="s">
        <v>39</v>
      </c>
    </row>
    <row r="30" spans="1:7" x14ac:dyDescent="0.25">
      <c r="A30" s="24" t="s">
        <v>40</v>
      </c>
      <c r="B30" s="25" t="s">
        <v>41</v>
      </c>
      <c r="C30" s="26"/>
      <c r="D30" s="31">
        <v>2.9879695334012496E-2</v>
      </c>
      <c r="E30" s="28" t="s">
        <v>74</v>
      </c>
      <c r="F30" s="29" t="s">
        <v>75</v>
      </c>
      <c r="G30" s="30" t="s">
        <v>18</v>
      </c>
    </row>
    <row r="31" spans="1:7" ht="15.75" thickBot="1" x14ac:dyDescent="0.3">
      <c r="A31" s="88" t="s">
        <v>42</v>
      </c>
      <c r="B31" s="35"/>
      <c r="C31" s="36"/>
      <c r="D31" s="89"/>
      <c r="E31" s="37"/>
      <c r="F31" s="38"/>
      <c r="G31" s="39"/>
    </row>
    <row r="32" spans="1:7" ht="30.75" thickBot="1" x14ac:dyDescent="0.3">
      <c r="A32" s="7" t="s">
        <v>43</v>
      </c>
      <c r="B32" s="8" t="s">
        <v>44</v>
      </c>
      <c r="C32" s="40"/>
      <c r="D32" s="61">
        <f>SUM(D12:D30)</f>
        <v>0.99999967371104148</v>
      </c>
      <c r="E32" s="11"/>
      <c r="F32" s="12" t="s">
        <v>76</v>
      </c>
      <c r="G32" s="13"/>
    </row>
    <row r="33" spans="1:7" ht="15.75" thickBot="1" x14ac:dyDescent="0.3">
      <c r="A33" s="41"/>
      <c r="B33" s="42" t="s">
        <v>45</v>
      </c>
      <c r="C33" s="43"/>
      <c r="D33" s="44"/>
      <c r="E33" s="45"/>
      <c r="F33" s="46"/>
      <c r="G33" s="47"/>
    </row>
    <row r="34" spans="1:7" ht="30" x14ac:dyDescent="0.25">
      <c r="A34" s="48" t="s">
        <v>46</v>
      </c>
      <c r="B34" s="49" t="s">
        <v>15</v>
      </c>
      <c r="C34" s="50"/>
      <c r="D34" s="27">
        <v>0.32815</v>
      </c>
      <c r="E34" s="82" t="s">
        <v>77</v>
      </c>
      <c r="F34" s="85" t="s">
        <v>78</v>
      </c>
      <c r="G34" s="23" t="s">
        <v>89</v>
      </c>
    </row>
    <row r="35" spans="1:7" x14ac:dyDescent="0.25">
      <c r="A35" s="48" t="s">
        <v>47</v>
      </c>
      <c r="B35" s="51" t="s">
        <v>48</v>
      </c>
      <c r="C35" s="52"/>
      <c r="D35" s="53">
        <f>D34*0.15</f>
        <v>4.9222499999999995E-2</v>
      </c>
      <c r="E35" s="28" t="s">
        <v>79</v>
      </c>
      <c r="F35" s="29" t="s">
        <v>80</v>
      </c>
      <c r="G35" s="30" t="s">
        <v>18</v>
      </c>
    </row>
    <row r="36" spans="1:7" x14ac:dyDescent="0.25">
      <c r="A36" s="54" t="s">
        <v>49</v>
      </c>
      <c r="B36" s="51" t="s">
        <v>50</v>
      </c>
      <c r="C36" s="26"/>
      <c r="D36" s="53">
        <f>(D34+D35)*0.85</f>
        <v>0.32076662499999997</v>
      </c>
      <c r="E36" s="86" t="s">
        <v>81</v>
      </c>
      <c r="F36" s="29" t="s">
        <v>82</v>
      </c>
      <c r="G36" s="30" t="s">
        <v>18</v>
      </c>
    </row>
    <row r="37" spans="1:7" ht="15.75" thickBot="1" x14ac:dyDescent="0.3">
      <c r="A37" s="54" t="s">
        <v>51</v>
      </c>
      <c r="B37" s="55" t="s">
        <v>52</v>
      </c>
      <c r="C37" s="26"/>
      <c r="D37" s="56">
        <f>(D34+D35)*0.8</f>
        <v>0.301898</v>
      </c>
      <c r="E37" s="86" t="s">
        <v>83</v>
      </c>
      <c r="F37" s="29" t="s">
        <v>84</v>
      </c>
      <c r="G37" s="30" t="s">
        <v>18</v>
      </c>
    </row>
    <row r="38" spans="1:7" ht="30.75" thickBot="1" x14ac:dyDescent="0.3">
      <c r="A38" s="57">
        <v>20</v>
      </c>
      <c r="B38" s="58" t="s">
        <v>53</v>
      </c>
      <c r="C38" s="59"/>
      <c r="D38" s="90"/>
      <c r="E38" s="11"/>
      <c r="F38" s="12" t="s">
        <v>85</v>
      </c>
      <c r="G38" s="13"/>
    </row>
    <row r="39" spans="1:7" ht="30.75" thickBot="1" x14ac:dyDescent="0.3">
      <c r="A39" s="57">
        <v>23</v>
      </c>
      <c r="B39" s="58" t="s">
        <v>54</v>
      </c>
      <c r="C39" s="59" t="s">
        <v>90</v>
      </c>
      <c r="D39" s="61">
        <f>SUM(D34:D37)</f>
        <v>1.000037125</v>
      </c>
      <c r="E39" s="11"/>
      <c r="F39" s="62" t="s">
        <v>86</v>
      </c>
      <c r="G39" s="13"/>
    </row>
    <row r="40" spans="1:7" ht="30.75" thickBot="1" x14ac:dyDescent="0.3">
      <c r="A40" s="63">
        <v>22</v>
      </c>
      <c r="B40" s="64" t="s">
        <v>55</v>
      </c>
      <c r="C40" s="65">
        <v>0</v>
      </c>
      <c r="D40" s="66"/>
      <c r="E40" s="67"/>
      <c r="F40" s="68" t="s">
        <v>56</v>
      </c>
      <c r="G40" s="69"/>
    </row>
  </sheetData>
  <mergeCells count="7">
    <mergeCell ref="G15:G16"/>
    <mergeCell ref="A13:F13"/>
    <mergeCell ref="B14:F14"/>
    <mergeCell ref="A15:A16"/>
    <mergeCell ref="B15:B16"/>
    <mergeCell ref="C15:D15"/>
    <mergeCell ref="E15:F15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opLeftCell="A8" zoomScale="70" zoomScaleNormal="70" workbookViewId="0">
      <selection activeCell="G12" sqref="G12"/>
    </sheetView>
  </sheetViews>
  <sheetFormatPr defaultRowHeight="15" x14ac:dyDescent="0.25"/>
  <cols>
    <col min="1" max="1" width="5" style="1" customWidth="1"/>
    <col min="2" max="2" width="53.28515625" style="1" customWidth="1"/>
    <col min="3" max="3" width="13.7109375" style="1" customWidth="1"/>
    <col min="4" max="4" width="19.42578125" style="1" customWidth="1"/>
    <col min="5" max="5" width="16.7109375" style="1" customWidth="1"/>
    <col min="6" max="6" width="40.140625" style="1" customWidth="1"/>
    <col min="7" max="7" width="38.140625" style="2" customWidth="1"/>
    <col min="8" max="16384" width="9.140625" style="1"/>
  </cols>
  <sheetData>
    <row r="1" spans="1:7" s="32" customFormat="1" hidden="1" x14ac:dyDescent="0.25">
      <c r="C1" s="71"/>
      <c r="D1" s="71"/>
      <c r="G1" s="70"/>
    </row>
    <row r="2" spans="1:7" s="32" customFormat="1" hidden="1" x14ac:dyDescent="0.25">
      <c r="B2" s="72"/>
      <c r="C2" s="73"/>
      <c r="D2" s="73"/>
      <c r="E2" s="74"/>
      <c r="F2" s="74"/>
      <c r="G2" s="70"/>
    </row>
    <row r="3" spans="1:7" s="32" customFormat="1" hidden="1" x14ac:dyDescent="0.25">
      <c r="B3" s="75"/>
      <c r="C3" s="73"/>
      <c r="D3" s="73"/>
      <c r="E3" s="76"/>
      <c r="F3" s="76"/>
      <c r="G3" s="70"/>
    </row>
    <row r="4" spans="1:7" s="32" customFormat="1" hidden="1" x14ac:dyDescent="0.25">
      <c r="B4" s="75"/>
      <c r="C4" s="77"/>
      <c r="D4" s="77"/>
      <c r="E4" s="76"/>
      <c r="F4" s="76"/>
      <c r="G4" s="70"/>
    </row>
    <row r="5" spans="1:7" s="32" customFormat="1" hidden="1" x14ac:dyDescent="0.25">
      <c r="B5" s="75"/>
      <c r="C5" s="77"/>
      <c r="D5" s="77"/>
      <c r="E5" s="76"/>
      <c r="F5" s="76"/>
      <c r="G5" s="70"/>
    </row>
    <row r="6" spans="1:7" s="32" customFormat="1" hidden="1" x14ac:dyDescent="0.25">
      <c r="B6" s="78"/>
      <c r="C6" s="79"/>
      <c r="D6" s="79"/>
      <c r="E6" s="74"/>
      <c r="F6" s="74"/>
      <c r="G6" s="70"/>
    </row>
    <row r="7" spans="1:7" s="32" customFormat="1" hidden="1" x14ac:dyDescent="0.25">
      <c r="B7" s="75"/>
      <c r="C7" s="77"/>
      <c r="D7" s="77"/>
      <c r="E7" s="76"/>
      <c r="F7" s="76"/>
      <c r="G7" s="70"/>
    </row>
    <row r="8" spans="1:7" s="32" customFormat="1" x14ac:dyDescent="0.25">
      <c r="G8" s="70"/>
    </row>
    <row r="9" spans="1:7" hidden="1" x14ac:dyDescent="0.25"/>
    <row r="10" spans="1:7" s="32" customFormat="1" hidden="1" x14ac:dyDescent="0.25">
      <c r="G10" s="70"/>
    </row>
    <row r="11" spans="1:7" s="32" customFormat="1" hidden="1" x14ac:dyDescent="0.25">
      <c r="G11" s="70"/>
    </row>
    <row r="12" spans="1:7" x14ac:dyDescent="0.25">
      <c r="G12" s="1" t="s">
        <v>125</v>
      </c>
    </row>
    <row r="13" spans="1:7" x14ac:dyDescent="0.25">
      <c r="A13" s="116" t="s">
        <v>0</v>
      </c>
      <c r="B13" s="117"/>
      <c r="C13" s="117"/>
      <c r="D13" s="117"/>
      <c r="E13" s="117"/>
      <c r="F13" s="117"/>
    </row>
    <row r="14" spans="1:7" ht="50.1" customHeight="1" thickBot="1" x14ac:dyDescent="0.3">
      <c r="A14" s="80"/>
      <c r="B14" s="118" t="s">
        <v>114</v>
      </c>
      <c r="C14" s="118"/>
      <c r="D14" s="118"/>
      <c r="E14" s="118"/>
      <c r="F14" s="118"/>
      <c r="G14" s="3"/>
    </row>
    <row r="15" spans="1:7" s="32" customFormat="1" x14ac:dyDescent="0.25">
      <c r="A15" s="119" t="s">
        <v>1</v>
      </c>
      <c r="B15" s="121" t="s">
        <v>2</v>
      </c>
      <c r="C15" s="119" t="s">
        <v>3</v>
      </c>
      <c r="D15" s="123"/>
      <c r="E15" s="124" t="s">
        <v>4</v>
      </c>
      <c r="F15" s="125"/>
      <c r="G15" s="114" t="s">
        <v>5</v>
      </c>
    </row>
    <row r="16" spans="1:7" ht="60.75" thickBot="1" x14ac:dyDescent="0.3">
      <c r="A16" s="120"/>
      <c r="B16" s="122"/>
      <c r="C16" s="81" t="s">
        <v>6</v>
      </c>
      <c r="D16" s="4" t="s">
        <v>7</v>
      </c>
      <c r="E16" s="5" t="s">
        <v>8</v>
      </c>
      <c r="F16" s="6" t="s">
        <v>9</v>
      </c>
      <c r="G16" s="115"/>
    </row>
    <row r="17" spans="1:7" ht="45.75" thickBot="1" x14ac:dyDescent="0.3">
      <c r="A17" s="7" t="s">
        <v>10</v>
      </c>
      <c r="B17" s="8" t="s">
        <v>11</v>
      </c>
      <c r="C17" s="9" t="s">
        <v>87</v>
      </c>
      <c r="D17" s="10"/>
      <c r="E17" s="11" t="s">
        <v>12</v>
      </c>
      <c r="F17" s="12" t="s">
        <v>12</v>
      </c>
      <c r="G17" s="13"/>
    </row>
    <row r="18" spans="1:7" ht="15.75" thickBot="1" x14ac:dyDescent="0.3">
      <c r="A18" s="14"/>
      <c r="B18" s="15" t="s">
        <v>13</v>
      </c>
      <c r="C18" s="16"/>
      <c r="D18" s="17"/>
      <c r="E18" s="18"/>
      <c r="F18" s="19"/>
      <c r="G18" s="20"/>
    </row>
    <row r="19" spans="1:7" ht="30" x14ac:dyDescent="0.25">
      <c r="A19" s="21" t="s">
        <v>14</v>
      </c>
      <c r="B19" s="22" t="s">
        <v>15</v>
      </c>
      <c r="C19" s="82"/>
      <c r="D19" s="27">
        <v>8.9417350524566397E-2</v>
      </c>
      <c r="E19" s="82" t="s">
        <v>57</v>
      </c>
      <c r="F19" s="85" t="s">
        <v>58</v>
      </c>
      <c r="G19" s="23" t="s">
        <v>88</v>
      </c>
    </row>
    <row r="20" spans="1:7" x14ac:dyDescent="0.25">
      <c r="A20" s="24" t="s">
        <v>16</v>
      </c>
      <c r="B20" s="25" t="s">
        <v>17</v>
      </c>
      <c r="C20" s="26"/>
      <c r="D20" s="27">
        <v>1.3412602578684958E-2</v>
      </c>
      <c r="E20" s="28" t="s">
        <v>59</v>
      </c>
      <c r="F20" s="29" t="s">
        <v>60</v>
      </c>
      <c r="G20" s="30" t="s">
        <v>18</v>
      </c>
    </row>
    <row r="21" spans="1:7" x14ac:dyDescent="0.25">
      <c r="A21" s="24" t="s">
        <v>19</v>
      </c>
      <c r="B21" s="25" t="s">
        <v>20</v>
      </c>
      <c r="C21" s="26"/>
      <c r="D21" s="31">
        <v>8.7405460137763652E-2</v>
      </c>
      <c r="E21" s="86" t="s">
        <v>61</v>
      </c>
      <c r="F21" s="29" t="s">
        <v>62</v>
      </c>
      <c r="G21" s="30" t="s">
        <v>18</v>
      </c>
    </row>
    <row r="22" spans="1:7" x14ac:dyDescent="0.25">
      <c r="A22" s="24" t="s">
        <v>21</v>
      </c>
      <c r="B22" s="25" t="s">
        <v>22</v>
      </c>
      <c r="C22" s="26"/>
      <c r="D22" s="31">
        <v>8.2263962482601094E-2</v>
      </c>
      <c r="E22" s="86" t="s">
        <v>63</v>
      </c>
      <c r="F22" s="29" t="s">
        <v>64</v>
      </c>
      <c r="G22" s="30" t="s">
        <v>18</v>
      </c>
    </row>
    <row r="23" spans="1:7" ht="45" x14ac:dyDescent="0.25">
      <c r="A23" s="24" t="s">
        <v>23</v>
      </c>
      <c r="B23" s="25" t="s">
        <v>24</v>
      </c>
      <c r="C23" s="26"/>
      <c r="D23" s="31">
        <v>0.6379902209109205</v>
      </c>
      <c r="E23" s="86" t="s">
        <v>12</v>
      </c>
      <c r="F23" s="29" t="s">
        <v>65</v>
      </c>
      <c r="G23" s="30" t="s">
        <v>25</v>
      </c>
    </row>
    <row r="24" spans="1:7" x14ac:dyDescent="0.25">
      <c r="A24" s="24" t="s">
        <v>26</v>
      </c>
      <c r="B24" s="25" t="s">
        <v>27</v>
      </c>
      <c r="C24" s="26"/>
      <c r="D24" s="31">
        <v>1.9139706627327613E-2</v>
      </c>
      <c r="E24" s="87" t="s">
        <v>66</v>
      </c>
      <c r="F24" s="33" t="s">
        <v>67</v>
      </c>
      <c r="G24" s="30" t="s">
        <v>18</v>
      </c>
    </row>
    <row r="25" spans="1:7" ht="45" x14ac:dyDescent="0.25">
      <c r="A25" s="24" t="s">
        <v>28</v>
      </c>
      <c r="B25" s="25" t="s">
        <v>29</v>
      </c>
      <c r="C25" s="26"/>
      <c r="D25" s="31">
        <v>0</v>
      </c>
      <c r="E25" s="86" t="s">
        <v>12</v>
      </c>
      <c r="F25" s="29" t="s">
        <v>68</v>
      </c>
      <c r="G25" s="30" t="s">
        <v>25</v>
      </c>
    </row>
    <row r="26" spans="1:7" x14ac:dyDescent="0.25">
      <c r="A26" s="24" t="s">
        <v>30</v>
      </c>
      <c r="B26" s="25" t="s">
        <v>31</v>
      </c>
      <c r="C26" s="26"/>
      <c r="D26" s="31">
        <v>0</v>
      </c>
      <c r="E26" s="87" t="s">
        <v>69</v>
      </c>
      <c r="F26" s="33" t="s">
        <v>70</v>
      </c>
      <c r="G26" s="30" t="s">
        <v>18</v>
      </c>
    </row>
    <row r="27" spans="1:7" x14ac:dyDescent="0.25">
      <c r="A27" s="24" t="s">
        <v>32</v>
      </c>
      <c r="B27" s="25" t="s">
        <v>33</v>
      </c>
      <c r="C27" s="26"/>
      <c r="D27" s="31">
        <v>0</v>
      </c>
      <c r="E27" s="86" t="s">
        <v>12</v>
      </c>
      <c r="F27" s="33" t="s">
        <v>34</v>
      </c>
      <c r="G27" s="34" t="s">
        <v>34</v>
      </c>
    </row>
    <row r="28" spans="1:7" x14ac:dyDescent="0.25">
      <c r="A28" s="24" t="s">
        <v>35</v>
      </c>
      <c r="B28" s="25" t="s">
        <v>36</v>
      </c>
      <c r="C28" s="26"/>
      <c r="D28" s="31">
        <v>0</v>
      </c>
      <c r="E28" s="87" t="s">
        <v>71</v>
      </c>
      <c r="F28" s="33" t="s">
        <v>72</v>
      </c>
      <c r="G28" s="30" t="s">
        <v>18</v>
      </c>
    </row>
    <row r="29" spans="1:7" x14ac:dyDescent="0.25">
      <c r="A29" s="83" t="s">
        <v>37</v>
      </c>
      <c r="B29" s="25" t="s">
        <v>38</v>
      </c>
      <c r="C29" s="26"/>
      <c r="D29" s="31">
        <v>4.0490523150020684E-2</v>
      </c>
      <c r="E29" s="86" t="s">
        <v>12</v>
      </c>
      <c r="F29" s="29" t="s">
        <v>73</v>
      </c>
      <c r="G29" s="30" t="s">
        <v>39</v>
      </c>
    </row>
    <row r="30" spans="1:7" x14ac:dyDescent="0.25">
      <c r="A30" s="24" t="s">
        <v>40</v>
      </c>
      <c r="B30" s="25" t="s">
        <v>41</v>
      </c>
      <c r="C30" s="26"/>
      <c r="D30" s="31">
        <v>2.987969065348605E-2</v>
      </c>
      <c r="E30" s="28" t="s">
        <v>74</v>
      </c>
      <c r="F30" s="29" t="s">
        <v>75</v>
      </c>
      <c r="G30" s="30" t="s">
        <v>18</v>
      </c>
    </row>
    <row r="31" spans="1:7" ht="15.75" thickBot="1" x14ac:dyDescent="0.3">
      <c r="A31" s="88" t="s">
        <v>42</v>
      </c>
      <c r="B31" s="35"/>
      <c r="C31" s="36"/>
      <c r="D31" s="89"/>
      <c r="E31" s="37"/>
      <c r="F31" s="38"/>
      <c r="G31" s="39"/>
    </row>
    <row r="32" spans="1:7" ht="30.75" thickBot="1" x14ac:dyDescent="0.3">
      <c r="A32" s="7" t="s">
        <v>43</v>
      </c>
      <c r="B32" s="8" t="s">
        <v>44</v>
      </c>
      <c r="C32" s="40"/>
      <c r="D32" s="61">
        <f>SUM(D12:D30)</f>
        <v>0.99999951706537082</v>
      </c>
      <c r="E32" s="11"/>
      <c r="F32" s="12" t="s">
        <v>76</v>
      </c>
      <c r="G32" s="13"/>
    </row>
    <row r="33" spans="1:7" ht="15.75" thickBot="1" x14ac:dyDescent="0.3">
      <c r="A33" s="41"/>
      <c r="B33" s="42" t="s">
        <v>45</v>
      </c>
      <c r="C33" s="43"/>
      <c r="D33" s="44"/>
      <c r="E33" s="45"/>
      <c r="F33" s="46"/>
      <c r="G33" s="47"/>
    </row>
    <row r="34" spans="1:7" ht="30" x14ac:dyDescent="0.25">
      <c r="A34" s="48" t="s">
        <v>46</v>
      </c>
      <c r="B34" s="49" t="s">
        <v>15</v>
      </c>
      <c r="C34" s="50"/>
      <c r="D34" s="27">
        <v>0.32815</v>
      </c>
      <c r="E34" s="82" t="s">
        <v>77</v>
      </c>
      <c r="F34" s="85" t="s">
        <v>78</v>
      </c>
      <c r="G34" s="23" t="s">
        <v>89</v>
      </c>
    </row>
    <row r="35" spans="1:7" x14ac:dyDescent="0.25">
      <c r="A35" s="48" t="s">
        <v>47</v>
      </c>
      <c r="B35" s="51" t="s">
        <v>48</v>
      </c>
      <c r="C35" s="52"/>
      <c r="D35" s="53">
        <f>D34*0.15</f>
        <v>4.9222499999999995E-2</v>
      </c>
      <c r="E35" s="28" t="s">
        <v>79</v>
      </c>
      <c r="F35" s="29" t="s">
        <v>80</v>
      </c>
      <c r="G35" s="30" t="s">
        <v>18</v>
      </c>
    </row>
    <row r="36" spans="1:7" x14ac:dyDescent="0.25">
      <c r="A36" s="54" t="s">
        <v>49</v>
      </c>
      <c r="B36" s="51" t="s">
        <v>50</v>
      </c>
      <c r="C36" s="26"/>
      <c r="D36" s="53">
        <f>(D34+D35)*0.85</f>
        <v>0.32076662499999997</v>
      </c>
      <c r="E36" s="86" t="s">
        <v>81</v>
      </c>
      <c r="F36" s="29" t="s">
        <v>82</v>
      </c>
      <c r="G36" s="30" t="s">
        <v>18</v>
      </c>
    </row>
    <row r="37" spans="1:7" ht="15.75" thickBot="1" x14ac:dyDescent="0.3">
      <c r="A37" s="54" t="s">
        <v>51</v>
      </c>
      <c r="B37" s="55" t="s">
        <v>52</v>
      </c>
      <c r="C37" s="26"/>
      <c r="D37" s="56">
        <f>(D34+D35)*0.8</f>
        <v>0.301898</v>
      </c>
      <c r="E37" s="86" t="s">
        <v>83</v>
      </c>
      <c r="F37" s="29" t="s">
        <v>84</v>
      </c>
      <c r="G37" s="30" t="s">
        <v>18</v>
      </c>
    </row>
    <row r="38" spans="1:7" ht="30.75" thickBot="1" x14ac:dyDescent="0.3">
      <c r="A38" s="57">
        <v>20</v>
      </c>
      <c r="B38" s="58" t="s">
        <v>53</v>
      </c>
      <c r="C38" s="59"/>
      <c r="D38" s="90"/>
      <c r="E38" s="11"/>
      <c r="F38" s="12" t="s">
        <v>85</v>
      </c>
      <c r="G38" s="13"/>
    </row>
    <row r="39" spans="1:7" ht="30.75" thickBot="1" x14ac:dyDescent="0.3">
      <c r="A39" s="57">
        <v>23</v>
      </c>
      <c r="B39" s="58" t="s">
        <v>54</v>
      </c>
      <c r="C39" s="59" t="s">
        <v>90</v>
      </c>
      <c r="D39" s="61">
        <f>SUM(D34:D37)</f>
        <v>1.000037125</v>
      </c>
      <c r="E39" s="11"/>
      <c r="F39" s="62" t="s">
        <v>86</v>
      </c>
      <c r="G39" s="13"/>
    </row>
    <row r="40" spans="1:7" ht="30.75" thickBot="1" x14ac:dyDescent="0.3">
      <c r="A40" s="63">
        <v>22</v>
      </c>
      <c r="B40" s="64" t="s">
        <v>55</v>
      </c>
      <c r="C40" s="65">
        <v>0</v>
      </c>
      <c r="D40" s="66"/>
      <c r="E40" s="67"/>
      <c r="F40" s="68" t="s">
        <v>56</v>
      </c>
      <c r="G40" s="69"/>
    </row>
  </sheetData>
  <mergeCells count="7">
    <mergeCell ref="G15:G16"/>
    <mergeCell ref="A13:F13"/>
    <mergeCell ref="B14:F14"/>
    <mergeCell ref="A15:A16"/>
    <mergeCell ref="B15:B16"/>
    <mergeCell ref="C15:D15"/>
    <mergeCell ref="E15:F15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opLeftCell="A8" zoomScale="70" zoomScaleNormal="70" workbookViewId="0">
      <selection activeCell="G12" sqref="G12"/>
    </sheetView>
  </sheetViews>
  <sheetFormatPr defaultRowHeight="15" x14ac:dyDescent="0.25"/>
  <cols>
    <col min="1" max="1" width="5" style="1" customWidth="1"/>
    <col min="2" max="2" width="53.28515625" style="1" customWidth="1"/>
    <col min="3" max="3" width="13.7109375" style="1" customWidth="1"/>
    <col min="4" max="4" width="19.42578125" style="1" customWidth="1"/>
    <col min="5" max="5" width="16.7109375" style="1" customWidth="1"/>
    <col min="6" max="6" width="40.140625" style="1" customWidth="1"/>
    <col min="7" max="7" width="38.140625" style="2" customWidth="1"/>
    <col min="8" max="16384" width="9.140625" style="1"/>
  </cols>
  <sheetData>
    <row r="1" spans="1:7" s="32" customFormat="1" hidden="1" x14ac:dyDescent="0.25">
      <c r="C1" s="71"/>
      <c r="D1" s="71"/>
      <c r="G1" s="70"/>
    </row>
    <row r="2" spans="1:7" s="32" customFormat="1" hidden="1" x14ac:dyDescent="0.25">
      <c r="B2" s="72"/>
      <c r="C2" s="73"/>
      <c r="D2" s="73"/>
      <c r="E2" s="74"/>
      <c r="F2" s="74"/>
      <c r="G2" s="70"/>
    </row>
    <row r="3" spans="1:7" s="32" customFormat="1" hidden="1" x14ac:dyDescent="0.25">
      <c r="B3" s="75"/>
      <c r="C3" s="73"/>
      <c r="D3" s="73"/>
      <c r="E3" s="76"/>
      <c r="F3" s="76"/>
      <c r="G3" s="70"/>
    </row>
    <row r="4" spans="1:7" s="32" customFormat="1" hidden="1" x14ac:dyDescent="0.25">
      <c r="B4" s="75"/>
      <c r="C4" s="77"/>
      <c r="D4" s="77"/>
      <c r="E4" s="76"/>
      <c r="F4" s="76"/>
      <c r="G4" s="70"/>
    </row>
    <row r="5" spans="1:7" s="32" customFormat="1" hidden="1" x14ac:dyDescent="0.25">
      <c r="B5" s="75"/>
      <c r="C5" s="77"/>
      <c r="D5" s="77"/>
      <c r="E5" s="76"/>
      <c r="F5" s="76"/>
      <c r="G5" s="70"/>
    </row>
    <row r="6" spans="1:7" s="32" customFormat="1" hidden="1" x14ac:dyDescent="0.25">
      <c r="B6" s="78"/>
      <c r="C6" s="79"/>
      <c r="D6" s="79"/>
      <c r="E6" s="74"/>
      <c r="F6" s="74"/>
      <c r="G6" s="70"/>
    </row>
    <row r="7" spans="1:7" s="32" customFormat="1" hidden="1" x14ac:dyDescent="0.25">
      <c r="B7" s="75"/>
      <c r="C7" s="77"/>
      <c r="D7" s="77"/>
      <c r="E7" s="76"/>
      <c r="F7" s="76"/>
      <c r="G7" s="70"/>
    </row>
    <row r="8" spans="1:7" s="32" customFormat="1" x14ac:dyDescent="0.25">
      <c r="G8" s="70"/>
    </row>
    <row r="9" spans="1:7" hidden="1" x14ac:dyDescent="0.25"/>
    <row r="10" spans="1:7" s="32" customFormat="1" hidden="1" x14ac:dyDescent="0.25">
      <c r="G10" s="70"/>
    </row>
    <row r="11" spans="1:7" s="32" customFormat="1" hidden="1" x14ac:dyDescent="0.25">
      <c r="G11" s="70"/>
    </row>
    <row r="12" spans="1:7" x14ac:dyDescent="0.25">
      <c r="G12" s="1" t="s">
        <v>126</v>
      </c>
    </row>
    <row r="13" spans="1:7" x14ac:dyDescent="0.25">
      <c r="A13" s="116" t="s">
        <v>0</v>
      </c>
      <c r="B13" s="117"/>
      <c r="C13" s="117"/>
      <c r="D13" s="117"/>
      <c r="E13" s="117"/>
      <c r="F13" s="117"/>
    </row>
    <row r="14" spans="1:7" ht="50.1" customHeight="1" thickBot="1" x14ac:dyDescent="0.3">
      <c r="A14" s="80"/>
      <c r="B14" s="118" t="s">
        <v>115</v>
      </c>
      <c r="C14" s="118"/>
      <c r="D14" s="118"/>
      <c r="E14" s="118"/>
      <c r="F14" s="118"/>
      <c r="G14" s="3"/>
    </row>
    <row r="15" spans="1:7" s="32" customFormat="1" x14ac:dyDescent="0.25">
      <c r="A15" s="119" t="s">
        <v>1</v>
      </c>
      <c r="B15" s="121" t="s">
        <v>2</v>
      </c>
      <c r="C15" s="119" t="s">
        <v>3</v>
      </c>
      <c r="D15" s="123"/>
      <c r="E15" s="124" t="s">
        <v>4</v>
      </c>
      <c r="F15" s="125"/>
      <c r="G15" s="114" t="s">
        <v>5</v>
      </c>
    </row>
    <row r="16" spans="1:7" ht="60.75" thickBot="1" x14ac:dyDescent="0.3">
      <c r="A16" s="120"/>
      <c r="B16" s="122"/>
      <c r="C16" s="81" t="s">
        <v>6</v>
      </c>
      <c r="D16" s="4" t="s">
        <v>7</v>
      </c>
      <c r="E16" s="5" t="s">
        <v>8</v>
      </c>
      <c r="F16" s="6" t="s">
        <v>9</v>
      </c>
      <c r="G16" s="115"/>
    </row>
    <row r="17" spans="1:7" ht="45.75" thickBot="1" x14ac:dyDescent="0.3">
      <c r="A17" s="7" t="s">
        <v>10</v>
      </c>
      <c r="B17" s="8" t="s">
        <v>11</v>
      </c>
      <c r="C17" s="9" t="s">
        <v>87</v>
      </c>
      <c r="D17" s="10"/>
      <c r="E17" s="11" t="s">
        <v>12</v>
      </c>
      <c r="F17" s="12" t="s">
        <v>12</v>
      </c>
      <c r="G17" s="13"/>
    </row>
    <row r="18" spans="1:7" ht="15.75" thickBot="1" x14ac:dyDescent="0.3">
      <c r="A18" s="14"/>
      <c r="B18" s="15" t="s">
        <v>13</v>
      </c>
      <c r="C18" s="16"/>
      <c r="D18" s="17"/>
      <c r="E18" s="18"/>
      <c r="F18" s="19"/>
      <c r="G18" s="20"/>
    </row>
    <row r="19" spans="1:7" ht="30" x14ac:dyDescent="0.25">
      <c r="A19" s="21" t="s">
        <v>14</v>
      </c>
      <c r="B19" s="22" t="s">
        <v>15</v>
      </c>
      <c r="C19" s="82"/>
      <c r="D19" s="27">
        <v>8.3822524838708889E-2</v>
      </c>
      <c r="E19" s="82" t="s">
        <v>57</v>
      </c>
      <c r="F19" s="85" t="s">
        <v>58</v>
      </c>
      <c r="G19" s="23" t="s">
        <v>88</v>
      </c>
    </row>
    <row r="20" spans="1:7" x14ac:dyDescent="0.25">
      <c r="A20" s="24" t="s">
        <v>16</v>
      </c>
      <c r="B20" s="25" t="s">
        <v>17</v>
      </c>
      <c r="C20" s="26"/>
      <c r="D20" s="27">
        <v>1.2573378725806333E-2</v>
      </c>
      <c r="E20" s="28" t="s">
        <v>59</v>
      </c>
      <c r="F20" s="29" t="s">
        <v>60</v>
      </c>
      <c r="G20" s="30" t="s">
        <v>18</v>
      </c>
    </row>
    <row r="21" spans="1:7" x14ac:dyDescent="0.25">
      <c r="A21" s="24" t="s">
        <v>19</v>
      </c>
      <c r="B21" s="25" t="s">
        <v>20</v>
      </c>
      <c r="C21" s="26"/>
      <c r="D21" s="31">
        <v>8.1936518029837938E-2</v>
      </c>
      <c r="E21" s="86" t="s">
        <v>61</v>
      </c>
      <c r="F21" s="29" t="s">
        <v>62</v>
      </c>
      <c r="G21" s="30" t="s">
        <v>18</v>
      </c>
    </row>
    <row r="22" spans="1:7" x14ac:dyDescent="0.25">
      <c r="A22" s="24" t="s">
        <v>21</v>
      </c>
      <c r="B22" s="25" t="s">
        <v>22</v>
      </c>
      <c r="C22" s="26"/>
      <c r="D22" s="31">
        <v>7.7116722851612182E-2</v>
      </c>
      <c r="E22" s="86" t="s">
        <v>63</v>
      </c>
      <c r="F22" s="29" t="s">
        <v>64</v>
      </c>
      <c r="G22" s="30" t="s">
        <v>18</v>
      </c>
    </row>
    <row r="23" spans="1:7" ht="45" x14ac:dyDescent="0.25">
      <c r="A23" s="24" t="s">
        <v>23</v>
      </c>
      <c r="B23" s="25" t="s">
        <v>24</v>
      </c>
      <c r="C23" s="26"/>
      <c r="D23" s="31">
        <v>0.61830988709115342</v>
      </c>
      <c r="E23" s="86" t="s">
        <v>12</v>
      </c>
      <c r="F23" s="29" t="s">
        <v>65</v>
      </c>
      <c r="G23" s="30" t="s">
        <v>25</v>
      </c>
    </row>
    <row r="24" spans="1:7" x14ac:dyDescent="0.25">
      <c r="A24" s="24" t="s">
        <v>26</v>
      </c>
      <c r="B24" s="25" t="s">
        <v>27</v>
      </c>
      <c r="C24" s="26"/>
      <c r="D24" s="31">
        <v>1.8549296612734602E-2</v>
      </c>
      <c r="E24" s="87" t="s">
        <v>66</v>
      </c>
      <c r="F24" s="33" t="s">
        <v>67</v>
      </c>
      <c r="G24" s="30" t="s">
        <v>18</v>
      </c>
    </row>
    <row r="25" spans="1:7" ht="45" x14ac:dyDescent="0.25">
      <c r="A25" s="24" t="s">
        <v>28</v>
      </c>
      <c r="B25" s="25" t="s">
        <v>29</v>
      </c>
      <c r="C25" s="26"/>
      <c r="D25" s="31">
        <v>0</v>
      </c>
      <c r="E25" s="86" t="s">
        <v>12</v>
      </c>
      <c r="F25" s="29" t="s">
        <v>68</v>
      </c>
      <c r="G25" s="30" t="s">
        <v>25</v>
      </c>
    </row>
    <row r="26" spans="1:7" x14ac:dyDescent="0.25">
      <c r="A26" s="24" t="s">
        <v>30</v>
      </c>
      <c r="B26" s="25" t="s">
        <v>31</v>
      </c>
      <c r="C26" s="26"/>
      <c r="D26" s="31">
        <v>0</v>
      </c>
      <c r="E26" s="87" t="s">
        <v>69</v>
      </c>
      <c r="F26" s="33" t="s">
        <v>70</v>
      </c>
      <c r="G26" s="30" t="s">
        <v>18</v>
      </c>
    </row>
    <row r="27" spans="1:7" x14ac:dyDescent="0.25">
      <c r="A27" s="24" t="s">
        <v>32</v>
      </c>
      <c r="B27" s="25" t="s">
        <v>33</v>
      </c>
      <c r="C27" s="26"/>
      <c r="D27" s="31">
        <v>0</v>
      </c>
      <c r="E27" s="86" t="s">
        <v>12</v>
      </c>
      <c r="F27" s="33" t="s">
        <v>34</v>
      </c>
      <c r="G27" s="34" t="s">
        <v>34</v>
      </c>
    </row>
    <row r="28" spans="1:7" x14ac:dyDescent="0.25">
      <c r="A28" s="24" t="s">
        <v>35</v>
      </c>
      <c r="B28" s="25" t="s">
        <v>36</v>
      </c>
      <c r="C28" s="26"/>
      <c r="D28" s="31">
        <v>0</v>
      </c>
      <c r="E28" s="87" t="s">
        <v>71</v>
      </c>
      <c r="F28" s="33" t="s">
        <v>72</v>
      </c>
      <c r="G28" s="30" t="s">
        <v>18</v>
      </c>
    </row>
    <row r="29" spans="1:7" x14ac:dyDescent="0.25">
      <c r="A29" s="83" t="s">
        <v>37</v>
      </c>
      <c r="B29" s="25" t="s">
        <v>38</v>
      </c>
      <c r="C29" s="26"/>
      <c r="D29" s="31">
        <v>7.7812251674772875E-2</v>
      </c>
      <c r="E29" s="86" t="s">
        <v>12</v>
      </c>
      <c r="F29" s="29" t="s">
        <v>73</v>
      </c>
      <c r="G29" s="30" t="s">
        <v>39</v>
      </c>
    </row>
    <row r="30" spans="1:7" x14ac:dyDescent="0.25">
      <c r="A30" s="24" t="s">
        <v>40</v>
      </c>
      <c r="B30" s="25" t="s">
        <v>41</v>
      </c>
      <c r="C30" s="26"/>
      <c r="D30" s="31">
        <v>2.987971385859849E-2</v>
      </c>
      <c r="E30" s="28" t="s">
        <v>74</v>
      </c>
      <c r="F30" s="29" t="s">
        <v>75</v>
      </c>
      <c r="G30" s="30" t="s">
        <v>18</v>
      </c>
    </row>
    <row r="31" spans="1:7" ht="15.75" thickBot="1" x14ac:dyDescent="0.3">
      <c r="A31" s="88" t="s">
        <v>42</v>
      </c>
      <c r="B31" s="35"/>
      <c r="C31" s="36"/>
      <c r="D31" s="89"/>
      <c r="E31" s="37"/>
      <c r="F31" s="38"/>
      <c r="G31" s="39"/>
    </row>
    <row r="32" spans="1:7" ht="30.75" thickBot="1" x14ac:dyDescent="0.3">
      <c r="A32" s="7" t="s">
        <v>43</v>
      </c>
      <c r="B32" s="8" t="s">
        <v>44</v>
      </c>
      <c r="C32" s="40"/>
      <c r="D32" s="61">
        <f>SUM(D12:D30)</f>
        <v>1.0000002936832249</v>
      </c>
      <c r="E32" s="11"/>
      <c r="F32" s="12" t="s">
        <v>76</v>
      </c>
      <c r="G32" s="13"/>
    </row>
    <row r="33" spans="1:7" ht="15.75" thickBot="1" x14ac:dyDescent="0.3">
      <c r="A33" s="41"/>
      <c r="B33" s="42" t="s">
        <v>45</v>
      </c>
      <c r="C33" s="43"/>
      <c r="D33" s="44"/>
      <c r="E33" s="45"/>
      <c r="F33" s="46"/>
      <c r="G33" s="47"/>
    </row>
    <row r="34" spans="1:7" ht="30" x14ac:dyDescent="0.25">
      <c r="A34" s="48" t="s">
        <v>46</v>
      </c>
      <c r="B34" s="49" t="s">
        <v>15</v>
      </c>
      <c r="C34" s="50"/>
      <c r="D34" s="27">
        <v>0.32815</v>
      </c>
      <c r="E34" s="82" t="s">
        <v>77</v>
      </c>
      <c r="F34" s="85" t="s">
        <v>78</v>
      </c>
      <c r="G34" s="23" t="s">
        <v>89</v>
      </c>
    </row>
    <row r="35" spans="1:7" x14ac:dyDescent="0.25">
      <c r="A35" s="48" t="s">
        <v>47</v>
      </c>
      <c r="B35" s="51" t="s">
        <v>48</v>
      </c>
      <c r="C35" s="52"/>
      <c r="D35" s="53">
        <f>D34*0.15</f>
        <v>4.9222499999999995E-2</v>
      </c>
      <c r="E35" s="28" t="s">
        <v>79</v>
      </c>
      <c r="F35" s="29" t="s">
        <v>80</v>
      </c>
      <c r="G35" s="30" t="s">
        <v>18</v>
      </c>
    </row>
    <row r="36" spans="1:7" x14ac:dyDescent="0.25">
      <c r="A36" s="54" t="s">
        <v>49</v>
      </c>
      <c r="B36" s="51" t="s">
        <v>50</v>
      </c>
      <c r="C36" s="26"/>
      <c r="D36" s="53">
        <f>(D34+D35)*0.85</f>
        <v>0.32076662499999997</v>
      </c>
      <c r="E36" s="86" t="s">
        <v>81</v>
      </c>
      <c r="F36" s="29" t="s">
        <v>82</v>
      </c>
      <c r="G36" s="30" t="s">
        <v>18</v>
      </c>
    </row>
    <row r="37" spans="1:7" ht="15.75" thickBot="1" x14ac:dyDescent="0.3">
      <c r="A37" s="54" t="s">
        <v>51</v>
      </c>
      <c r="B37" s="55" t="s">
        <v>52</v>
      </c>
      <c r="C37" s="26"/>
      <c r="D37" s="56">
        <f>(D34+D35)*0.8</f>
        <v>0.301898</v>
      </c>
      <c r="E37" s="86" t="s">
        <v>83</v>
      </c>
      <c r="F37" s="29" t="s">
        <v>84</v>
      </c>
      <c r="G37" s="30" t="s">
        <v>18</v>
      </c>
    </row>
    <row r="38" spans="1:7" ht="30.75" thickBot="1" x14ac:dyDescent="0.3">
      <c r="A38" s="57">
        <v>20</v>
      </c>
      <c r="B38" s="58" t="s">
        <v>53</v>
      </c>
      <c r="C38" s="59"/>
      <c r="D38" s="90"/>
      <c r="E38" s="11"/>
      <c r="F38" s="12" t="s">
        <v>85</v>
      </c>
      <c r="G38" s="13"/>
    </row>
    <row r="39" spans="1:7" ht="30.75" thickBot="1" x14ac:dyDescent="0.3">
      <c r="A39" s="57">
        <v>23</v>
      </c>
      <c r="B39" s="58" t="s">
        <v>54</v>
      </c>
      <c r="C39" s="59" t="s">
        <v>90</v>
      </c>
      <c r="D39" s="61">
        <f>SUM(D34:D37)</f>
        <v>1.000037125</v>
      </c>
      <c r="E39" s="11"/>
      <c r="F39" s="62" t="s">
        <v>86</v>
      </c>
      <c r="G39" s="13"/>
    </row>
    <row r="40" spans="1:7" ht="30.75" thickBot="1" x14ac:dyDescent="0.3">
      <c r="A40" s="63">
        <v>22</v>
      </c>
      <c r="B40" s="64" t="s">
        <v>55</v>
      </c>
      <c r="C40" s="65">
        <v>0</v>
      </c>
      <c r="D40" s="66"/>
      <c r="E40" s="67"/>
      <c r="F40" s="68" t="s">
        <v>56</v>
      </c>
      <c r="G40" s="69"/>
    </row>
  </sheetData>
  <mergeCells count="7">
    <mergeCell ref="G15:G16"/>
    <mergeCell ref="A13:F13"/>
    <mergeCell ref="B14:F14"/>
    <mergeCell ref="A15:A16"/>
    <mergeCell ref="B15:B16"/>
    <mergeCell ref="C15:D15"/>
    <mergeCell ref="E15:F15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opLeftCell="A8" zoomScale="70" zoomScaleNormal="70" workbookViewId="0">
      <selection activeCell="G12" sqref="G12"/>
    </sheetView>
  </sheetViews>
  <sheetFormatPr defaultRowHeight="15" x14ac:dyDescent="0.25"/>
  <cols>
    <col min="1" max="1" width="5" style="1" customWidth="1"/>
    <col min="2" max="2" width="53.28515625" style="1" customWidth="1"/>
    <col min="3" max="3" width="13.7109375" style="1" customWidth="1"/>
    <col min="4" max="4" width="19.42578125" style="1" customWidth="1"/>
    <col min="5" max="5" width="16.7109375" style="1" customWidth="1"/>
    <col min="6" max="6" width="40.140625" style="1" customWidth="1"/>
    <col min="7" max="7" width="38.140625" style="2" customWidth="1"/>
    <col min="8" max="16384" width="9.140625" style="1"/>
  </cols>
  <sheetData>
    <row r="1" spans="1:7" s="32" customFormat="1" hidden="1" x14ac:dyDescent="0.25">
      <c r="C1" s="71"/>
      <c r="D1" s="71"/>
      <c r="G1" s="70"/>
    </row>
    <row r="2" spans="1:7" s="32" customFormat="1" hidden="1" x14ac:dyDescent="0.25">
      <c r="B2" s="72"/>
      <c r="C2" s="73"/>
      <c r="D2" s="73"/>
      <c r="E2" s="74"/>
      <c r="F2" s="74"/>
      <c r="G2" s="70"/>
    </row>
    <row r="3" spans="1:7" s="32" customFormat="1" hidden="1" x14ac:dyDescent="0.25">
      <c r="B3" s="75"/>
      <c r="C3" s="73"/>
      <c r="D3" s="73"/>
      <c r="E3" s="76"/>
      <c r="F3" s="76"/>
      <c r="G3" s="70"/>
    </row>
    <row r="4" spans="1:7" s="32" customFormat="1" hidden="1" x14ac:dyDescent="0.25">
      <c r="B4" s="75"/>
      <c r="C4" s="77"/>
      <c r="D4" s="77"/>
      <c r="E4" s="76"/>
      <c r="F4" s="76"/>
      <c r="G4" s="70"/>
    </row>
    <row r="5" spans="1:7" s="32" customFormat="1" hidden="1" x14ac:dyDescent="0.25">
      <c r="B5" s="75"/>
      <c r="C5" s="77"/>
      <c r="D5" s="77"/>
      <c r="E5" s="76"/>
      <c r="F5" s="76"/>
      <c r="G5" s="70"/>
    </row>
    <row r="6" spans="1:7" s="32" customFormat="1" hidden="1" x14ac:dyDescent="0.25">
      <c r="B6" s="78"/>
      <c r="C6" s="79"/>
      <c r="D6" s="79"/>
      <c r="E6" s="74"/>
      <c r="F6" s="74"/>
      <c r="G6" s="70"/>
    </row>
    <row r="7" spans="1:7" s="32" customFormat="1" hidden="1" x14ac:dyDescent="0.25">
      <c r="B7" s="75"/>
      <c r="C7" s="77"/>
      <c r="D7" s="77"/>
      <c r="E7" s="76"/>
      <c r="F7" s="76"/>
      <c r="G7" s="70"/>
    </row>
    <row r="8" spans="1:7" s="32" customFormat="1" x14ac:dyDescent="0.25">
      <c r="G8" s="70"/>
    </row>
    <row r="9" spans="1:7" hidden="1" x14ac:dyDescent="0.25"/>
    <row r="10" spans="1:7" s="32" customFormat="1" hidden="1" x14ac:dyDescent="0.25">
      <c r="G10" s="70"/>
    </row>
    <row r="11" spans="1:7" s="32" customFormat="1" hidden="1" x14ac:dyDescent="0.25">
      <c r="G11" s="70"/>
    </row>
    <row r="12" spans="1:7" ht="15.75" customHeight="1" x14ac:dyDescent="0.25">
      <c r="G12" s="1" t="s">
        <v>127</v>
      </c>
    </row>
    <row r="13" spans="1:7" x14ac:dyDescent="0.25">
      <c r="A13" s="116" t="s">
        <v>0</v>
      </c>
      <c r="B13" s="117"/>
      <c r="C13" s="117"/>
      <c r="D13" s="117"/>
      <c r="E13" s="117"/>
      <c r="F13" s="117"/>
    </row>
    <row r="14" spans="1:7" ht="50.1" customHeight="1" thickBot="1" x14ac:dyDescent="0.3">
      <c r="A14" s="80"/>
      <c r="B14" s="118" t="s">
        <v>116</v>
      </c>
      <c r="C14" s="118"/>
      <c r="D14" s="118"/>
      <c r="E14" s="118"/>
      <c r="F14" s="118"/>
      <c r="G14" s="3"/>
    </row>
    <row r="15" spans="1:7" s="32" customFormat="1" x14ac:dyDescent="0.25">
      <c r="A15" s="119" t="s">
        <v>1</v>
      </c>
      <c r="B15" s="121" t="s">
        <v>2</v>
      </c>
      <c r="C15" s="119" t="s">
        <v>3</v>
      </c>
      <c r="D15" s="123"/>
      <c r="E15" s="124" t="s">
        <v>4</v>
      </c>
      <c r="F15" s="125"/>
      <c r="G15" s="114" t="s">
        <v>5</v>
      </c>
    </row>
    <row r="16" spans="1:7" ht="60.75" thickBot="1" x14ac:dyDescent="0.3">
      <c r="A16" s="120"/>
      <c r="B16" s="122"/>
      <c r="C16" s="81" t="s">
        <v>6</v>
      </c>
      <c r="D16" s="4" t="s">
        <v>7</v>
      </c>
      <c r="E16" s="5" t="s">
        <v>8</v>
      </c>
      <c r="F16" s="6" t="s">
        <v>9</v>
      </c>
      <c r="G16" s="115"/>
    </row>
    <row r="17" spans="1:7" ht="45.75" thickBot="1" x14ac:dyDescent="0.3">
      <c r="A17" s="7" t="s">
        <v>10</v>
      </c>
      <c r="B17" s="8" t="s">
        <v>11</v>
      </c>
      <c r="C17" s="9" t="s">
        <v>87</v>
      </c>
      <c r="D17" s="10"/>
      <c r="E17" s="11" t="s">
        <v>12</v>
      </c>
      <c r="F17" s="12" t="s">
        <v>12</v>
      </c>
      <c r="G17" s="13"/>
    </row>
    <row r="18" spans="1:7" ht="15.75" thickBot="1" x14ac:dyDescent="0.3">
      <c r="A18" s="14"/>
      <c r="B18" s="15" t="s">
        <v>13</v>
      </c>
      <c r="C18" s="16"/>
      <c r="D18" s="17"/>
      <c r="E18" s="18"/>
      <c r="F18" s="19"/>
      <c r="G18" s="20"/>
    </row>
    <row r="19" spans="1:7" ht="30" x14ac:dyDescent="0.25">
      <c r="A19" s="21" t="s">
        <v>14</v>
      </c>
      <c r="B19" s="22" t="s">
        <v>15</v>
      </c>
      <c r="C19" s="82"/>
      <c r="D19" s="27">
        <v>0.20152100120358762</v>
      </c>
      <c r="E19" s="82" t="s">
        <v>57</v>
      </c>
      <c r="F19" s="85" t="s">
        <v>58</v>
      </c>
      <c r="G19" s="23" t="s">
        <v>88</v>
      </c>
    </row>
    <row r="20" spans="1:7" x14ac:dyDescent="0.25">
      <c r="A20" s="24" t="s">
        <v>16</v>
      </c>
      <c r="B20" s="25" t="s">
        <v>17</v>
      </c>
      <c r="C20" s="26"/>
      <c r="D20" s="27">
        <v>3.0228150180538142E-2</v>
      </c>
      <c r="E20" s="28" t="s">
        <v>59</v>
      </c>
      <c r="F20" s="29" t="s">
        <v>60</v>
      </c>
      <c r="G20" s="30" t="s">
        <v>18</v>
      </c>
    </row>
    <row r="21" spans="1:7" x14ac:dyDescent="0.25">
      <c r="A21" s="24" t="s">
        <v>19</v>
      </c>
      <c r="B21" s="25" t="s">
        <v>20</v>
      </c>
      <c r="C21" s="26"/>
      <c r="D21" s="31">
        <v>0.19698677867650691</v>
      </c>
      <c r="E21" s="86" t="s">
        <v>61</v>
      </c>
      <c r="F21" s="29" t="s">
        <v>62</v>
      </c>
      <c r="G21" s="30" t="s">
        <v>18</v>
      </c>
    </row>
    <row r="22" spans="1:7" x14ac:dyDescent="0.25">
      <c r="A22" s="24" t="s">
        <v>21</v>
      </c>
      <c r="B22" s="25" t="s">
        <v>22</v>
      </c>
      <c r="C22" s="26"/>
      <c r="D22" s="31">
        <v>0.18539932110730062</v>
      </c>
      <c r="E22" s="86" t="s">
        <v>63</v>
      </c>
      <c r="F22" s="29" t="s">
        <v>64</v>
      </c>
      <c r="G22" s="30" t="s">
        <v>18</v>
      </c>
    </row>
    <row r="23" spans="1:7" ht="45" x14ac:dyDescent="0.25">
      <c r="A23" s="24" t="s">
        <v>23</v>
      </c>
      <c r="B23" s="25" t="s">
        <v>24</v>
      </c>
      <c r="C23" s="26"/>
      <c r="D23" s="31">
        <v>0.13833457730291265</v>
      </c>
      <c r="E23" s="86" t="s">
        <v>12</v>
      </c>
      <c r="F23" s="29" t="s">
        <v>65</v>
      </c>
      <c r="G23" s="30" t="s">
        <v>25</v>
      </c>
    </row>
    <row r="24" spans="1:7" x14ac:dyDescent="0.25">
      <c r="A24" s="24" t="s">
        <v>26</v>
      </c>
      <c r="B24" s="25" t="s">
        <v>27</v>
      </c>
      <c r="C24" s="26"/>
      <c r="D24" s="31">
        <v>4.1500373190873794E-3</v>
      </c>
      <c r="E24" s="87" t="s">
        <v>66</v>
      </c>
      <c r="F24" s="33" t="s">
        <v>67</v>
      </c>
      <c r="G24" s="30" t="s">
        <v>18</v>
      </c>
    </row>
    <row r="25" spans="1:7" ht="45" x14ac:dyDescent="0.25">
      <c r="A25" s="24" t="s">
        <v>28</v>
      </c>
      <c r="B25" s="25" t="s">
        <v>29</v>
      </c>
      <c r="C25" s="26"/>
      <c r="D25" s="31">
        <v>1.4384289461064135E-2</v>
      </c>
      <c r="E25" s="86" t="s">
        <v>12</v>
      </c>
      <c r="F25" s="29" t="s">
        <v>68</v>
      </c>
      <c r="G25" s="30" t="s">
        <v>25</v>
      </c>
    </row>
    <row r="26" spans="1:7" x14ac:dyDescent="0.25">
      <c r="A26" s="24" t="s">
        <v>30</v>
      </c>
      <c r="B26" s="25" t="s">
        <v>31</v>
      </c>
      <c r="C26" s="26"/>
      <c r="D26" s="31">
        <v>4.3152868383192401E-4</v>
      </c>
      <c r="E26" s="87" t="s">
        <v>69</v>
      </c>
      <c r="F26" s="33" t="s">
        <v>70</v>
      </c>
      <c r="G26" s="30" t="s">
        <v>18</v>
      </c>
    </row>
    <row r="27" spans="1:7" x14ac:dyDescent="0.25">
      <c r="A27" s="24" t="s">
        <v>32</v>
      </c>
      <c r="B27" s="25" t="s">
        <v>33</v>
      </c>
      <c r="C27" s="26"/>
      <c r="D27" s="31">
        <v>0.11210777495562393</v>
      </c>
      <c r="E27" s="86" t="s">
        <v>12</v>
      </c>
      <c r="F27" s="33" t="s">
        <v>34</v>
      </c>
      <c r="G27" s="34" t="s">
        <v>34</v>
      </c>
    </row>
    <row r="28" spans="1:7" x14ac:dyDescent="0.25">
      <c r="A28" s="24" t="s">
        <v>35</v>
      </c>
      <c r="B28" s="25" t="s">
        <v>36</v>
      </c>
      <c r="C28" s="26"/>
      <c r="D28" s="31">
        <v>3.3632332486687178E-3</v>
      </c>
      <c r="E28" s="87" t="s">
        <v>71</v>
      </c>
      <c r="F28" s="33" t="s">
        <v>72</v>
      </c>
      <c r="G28" s="30" t="s">
        <v>18</v>
      </c>
    </row>
    <row r="29" spans="1:7" x14ac:dyDescent="0.25">
      <c r="A29" s="83" t="s">
        <v>37</v>
      </c>
      <c r="B29" s="25" t="s">
        <v>38</v>
      </c>
      <c r="C29" s="26"/>
      <c r="D29" s="31">
        <v>8.365637947738476E-2</v>
      </c>
      <c r="E29" s="86" t="s">
        <v>12</v>
      </c>
      <c r="F29" s="29" t="s">
        <v>73</v>
      </c>
      <c r="G29" s="30" t="s">
        <v>39</v>
      </c>
    </row>
    <row r="30" spans="1:7" x14ac:dyDescent="0.25">
      <c r="A30" s="24" t="s">
        <v>40</v>
      </c>
      <c r="B30" s="25" t="s">
        <v>41</v>
      </c>
      <c r="C30" s="26"/>
      <c r="D30" s="31">
        <v>2.9437015406925615E-2</v>
      </c>
      <c r="E30" s="28" t="s">
        <v>74</v>
      </c>
      <c r="F30" s="29" t="s">
        <v>75</v>
      </c>
      <c r="G30" s="30" t="s">
        <v>18</v>
      </c>
    </row>
    <row r="31" spans="1:7" ht="15.75" thickBot="1" x14ac:dyDescent="0.3">
      <c r="A31" s="88" t="s">
        <v>42</v>
      </c>
      <c r="B31" s="35"/>
      <c r="C31" s="36"/>
      <c r="D31" s="89"/>
      <c r="E31" s="37"/>
      <c r="F31" s="38"/>
      <c r="G31" s="39"/>
    </row>
    <row r="32" spans="1:7" ht="30.75" thickBot="1" x14ac:dyDescent="0.3">
      <c r="A32" s="7" t="s">
        <v>43</v>
      </c>
      <c r="B32" s="8" t="s">
        <v>44</v>
      </c>
      <c r="C32" s="40"/>
      <c r="D32" s="61">
        <f>SUM(D12:D30)</f>
        <v>1.0000000870234325</v>
      </c>
      <c r="E32" s="11"/>
      <c r="F32" s="12" t="s">
        <v>76</v>
      </c>
      <c r="G32" s="13"/>
    </row>
    <row r="33" spans="1:7" ht="15.75" thickBot="1" x14ac:dyDescent="0.3">
      <c r="A33" s="41"/>
      <c r="B33" s="42" t="s">
        <v>45</v>
      </c>
      <c r="C33" s="43"/>
      <c r="D33" s="44"/>
      <c r="E33" s="45"/>
      <c r="F33" s="46"/>
      <c r="G33" s="47"/>
    </row>
    <row r="34" spans="1:7" ht="30" x14ac:dyDescent="0.25">
      <c r="A34" s="48" t="s">
        <v>46</v>
      </c>
      <c r="B34" s="49" t="s">
        <v>15</v>
      </c>
      <c r="C34" s="50"/>
      <c r="D34" s="27">
        <v>0.32815</v>
      </c>
      <c r="E34" s="82" t="s">
        <v>77</v>
      </c>
      <c r="F34" s="85" t="s">
        <v>78</v>
      </c>
      <c r="G34" s="23" t="s">
        <v>89</v>
      </c>
    </row>
    <row r="35" spans="1:7" x14ac:dyDescent="0.25">
      <c r="A35" s="48" t="s">
        <v>47</v>
      </c>
      <c r="B35" s="51" t="s">
        <v>48</v>
      </c>
      <c r="C35" s="52"/>
      <c r="D35" s="53">
        <f>D34*0.15</f>
        <v>4.9222499999999995E-2</v>
      </c>
      <c r="E35" s="28" t="s">
        <v>79</v>
      </c>
      <c r="F35" s="29" t="s">
        <v>80</v>
      </c>
      <c r="G35" s="30" t="s">
        <v>18</v>
      </c>
    </row>
    <row r="36" spans="1:7" x14ac:dyDescent="0.25">
      <c r="A36" s="54" t="s">
        <v>49</v>
      </c>
      <c r="B36" s="51" t="s">
        <v>50</v>
      </c>
      <c r="C36" s="26"/>
      <c r="D36" s="53">
        <f>(D34+D35)*0.85</f>
        <v>0.32076662499999997</v>
      </c>
      <c r="E36" s="86" t="s">
        <v>81</v>
      </c>
      <c r="F36" s="29" t="s">
        <v>82</v>
      </c>
      <c r="G36" s="30" t="s">
        <v>18</v>
      </c>
    </row>
    <row r="37" spans="1:7" ht="15.75" thickBot="1" x14ac:dyDescent="0.3">
      <c r="A37" s="54" t="s">
        <v>51</v>
      </c>
      <c r="B37" s="55" t="s">
        <v>52</v>
      </c>
      <c r="C37" s="26"/>
      <c r="D37" s="56">
        <f>(D34+D35)*0.8</f>
        <v>0.301898</v>
      </c>
      <c r="E37" s="86" t="s">
        <v>83</v>
      </c>
      <c r="F37" s="29" t="s">
        <v>84</v>
      </c>
      <c r="G37" s="30" t="s">
        <v>18</v>
      </c>
    </row>
    <row r="38" spans="1:7" ht="30.75" thickBot="1" x14ac:dyDescent="0.3">
      <c r="A38" s="57">
        <v>20</v>
      </c>
      <c r="B38" s="58" t="s">
        <v>53</v>
      </c>
      <c r="C38" s="59"/>
      <c r="D38" s="90"/>
      <c r="E38" s="11"/>
      <c r="F38" s="12" t="s">
        <v>85</v>
      </c>
      <c r="G38" s="13"/>
    </row>
    <row r="39" spans="1:7" ht="30.75" thickBot="1" x14ac:dyDescent="0.3">
      <c r="A39" s="57">
        <v>23</v>
      </c>
      <c r="B39" s="58" t="s">
        <v>54</v>
      </c>
      <c r="C39" s="59" t="s">
        <v>90</v>
      </c>
      <c r="D39" s="61">
        <f>SUM(D34:D37)</f>
        <v>1.000037125</v>
      </c>
      <c r="E39" s="11"/>
      <c r="F39" s="62" t="s">
        <v>86</v>
      </c>
      <c r="G39" s="13"/>
    </row>
    <row r="40" spans="1:7" ht="30.75" thickBot="1" x14ac:dyDescent="0.3">
      <c r="A40" s="63">
        <v>22</v>
      </c>
      <c r="B40" s="64" t="s">
        <v>55</v>
      </c>
      <c r="C40" s="65">
        <v>0</v>
      </c>
      <c r="D40" s="66"/>
      <c r="E40" s="67"/>
      <c r="F40" s="68" t="s">
        <v>56</v>
      </c>
      <c r="G40" s="69"/>
    </row>
  </sheetData>
  <mergeCells count="7">
    <mergeCell ref="G15:G16"/>
    <mergeCell ref="A13:F13"/>
    <mergeCell ref="B14:F14"/>
    <mergeCell ref="A15:A16"/>
    <mergeCell ref="B15:B16"/>
    <mergeCell ref="C15:D15"/>
    <mergeCell ref="E15:F15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opLeftCell="A8" zoomScale="70" zoomScaleNormal="70" workbookViewId="0">
      <selection activeCell="G12" sqref="G12"/>
    </sheetView>
  </sheetViews>
  <sheetFormatPr defaultRowHeight="15" x14ac:dyDescent="0.25"/>
  <cols>
    <col min="1" max="1" width="5" style="1" customWidth="1"/>
    <col min="2" max="2" width="53.28515625" style="1" customWidth="1"/>
    <col min="3" max="3" width="13.7109375" style="1" customWidth="1"/>
    <col min="4" max="4" width="19.42578125" style="1" customWidth="1"/>
    <col min="5" max="5" width="16.7109375" style="1" customWidth="1"/>
    <col min="6" max="6" width="40.140625" style="1" customWidth="1"/>
    <col min="7" max="7" width="38.140625" style="2" customWidth="1"/>
    <col min="8" max="16384" width="9.140625" style="1"/>
  </cols>
  <sheetData>
    <row r="1" spans="1:7" s="32" customFormat="1" hidden="1" x14ac:dyDescent="0.25">
      <c r="C1" s="71"/>
      <c r="D1" s="71"/>
      <c r="G1" s="70"/>
    </row>
    <row r="2" spans="1:7" s="32" customFormat="1" hidden="1" x14ac:dyDescent="0.25">
      <c r="B2" s="72"/>
      <c r="C2" s="73"/>
      <c r="D2" s="73"/>
      <c r="E2" s="74"/>
      <c r="F2" s="74"/>
      <c r="G2" s="70"/>
    </row>
    <row r="3" spans="1:7" s="32" customFormat="1" hidden="1" x14ac:dyDescent="0.25">
      <c r="B3" s="75"/>
      <c r="C3" s="73"/>
      <c r="D3" s="73"/>
      <c r="E3" s="76"/>
      <c r="F3" s="76"/>
      <c r="G3" s="70"/>
    </row>
    <row r="4" spans="1:7" s="32" customFormat="1" hidden="1" x14ac:dyDescent="0.25">
      <c r="B4" s="75"/>
      <c r="C4" s="77"/>
      <c r="D4" s="77"/>
      <c r="E4" s="76"/>
      <c r="F4" s="76"/>
      <c r="G4" s="70"/>
    </row>
    <row r="5" spans="1:7" s="32" customFormat="1" hidden="1" x14ac:dyDescent="0.25">
      <c r="B5" s="75"/>
      <c r="C5" s="77"/>
      <c r="D5" s="77"/>
      <c r="E5" s="76"/>
      <c r="F5" s="76"/>
      <c r="G5" s="70"/>
    </row>
    <row r="6" spans="1:7" s="32" customFormat="1" hidden="1" x14ac:dyDescent="0.25">
      <c r="B6" s="78"/>
      <c r="C6" s="79"/>
      <c r="D6" s="79"/>
      <c r="E6" s="74"/>
      <c r="F6" s="74"/>
      <c r="G6" s="70"/>
    </row>
    <row r="7" spans="1:7" s="32" customFormat="1" hidden="1" x14ac:dyDescent="0.25">
      <c r="B7" s="75"/>
      <c r="C7" s="77"/>
      <c r="D7" s="77"/>
      <c r="E7" s="76"/>
      <c r="F7" s="76"/>
      <c r="G7" s="70"/>
    </row>
    <row r="8" spans="1:7" s="32" customFormat="1" x14ac:dyDescent="0.25">
      <c r="G8" s="70"/>
    </row>
    <row r="9" spans="1:7" hidden="1" x14ac:dyDescent="0.25"/>
    <row r="10" spans="1:7" s="32" customFormat="1" hidden="1" x14ac:dyDescent="0.25">
      <c r="G10" s="70"/>
    </row>
    <row r="11" spans="1:7" s="32" customFormat="1" hidden="1" x14ac:dyDescent="0.25">
      <c r="G11" s="70"/>
    </row>
    <row r="12" spans="1:7" x14ac:dyDescent="0.25">
      <c r="G12" s="1" t="s">
        <v>128</v>
      </c>
    </row>
    <row r="13" spans="1:7" x14ac:dyDescent="0.25">
      <c r="A13" s="116" t="s">
        <v>0</v>
      </c>
      <c r="B13" s="117"/>
      <c r="C13" s="117"/>
      <c r="D13" s="117"/>
      <c r="E13" s="117"/>
      <c r="F13" s="117"/>
    </row>
    <row r="14" spans="1:7" ht="50.1" customHeight="1" thickBot="1" x14ac:dyDescent="0.3">
      <c r="A14" s="80"/>
      <c r="B14" s="118" t="s">
        <v>117</v>
      </c>
      <c r="C14" s="118"/>
      <c r="D14" s="118"/>
      <c r="E14" s="118"/>
      <c r="F14" s="118"/>
      <c r="G14" s="3"/>
    </row>
    <row r="15" spans="1:7" s="32" customFormat="1" x14ac:dyDescent="0.25">
      <c r="A15" s="119" t="s">
        <v>1</v>
      </c>
      <c r="B15" s="121" t="s">
        <v>2</v>
      </c>
      <c r="C15" s="119" t="s">
        <v>3</v>
      </c>
      <c r="D15" s="123"/>
      <c r="E15" s="124" t="s">
        <v>4</v>
      </c>
      <c r="F15" s="125"/>
      <c r="G15" s="114" t="s">
        <v>5</v>
      </c>
    </row>
    <row r="16" spans="1:7" ht="60.75" thickBot="1" x14ac:dyDescent="0.3">
      <c r="A16" s="120"/>
      <c r="B16" s="122"/>
      <c r="C16" s="81" t="s">
        <v>6</v>
      </c>
      <c r="D16" s="4" t="s">
        <v>7</v>
      </c>
      <c r="E16" s="5" t="s">
        <v>8</v>
      </c>
      <c r="F16" s="6" t="s">
        <v>9</v>
      </c>
      <c r="G16" s="115"/>
    </row>
    <row r="17" spans="1:7" ht="45.75" thickBot="1" x14ac:dyDescent="0.3">
      <c r="A17" s="7" t="s">
        <v>10</v>
      </c>
      <c r="B17" s="8" t="s">
        <v>11</v>
      </c>
      <c r="C17" s="9" t="s">
        <v>87</v>
      </c>
      <c r="D17" s="10"/>
      <c r="E17" s="11" t="s">
        <v>12</v>
      </c>
      <c r="F17" s="12" t="s">
        <v>12</v>
      </c>
      <c r="G17" s="13"/>
    </row>
    <row r="18" spans="1:7" ht="15.75" thickBot="1" x14ac:dyDescent="0.3">
      <c r="A18" s="14"/>
      <c r="B18" s="15" t="s">
        <v>13</v>
      </c>
      <c r="C18" s="16"/>
      <c r="D18" s="17"/>
      <c r="E18" s="18"/>
      <c r="F18" s="19"/>
      <c r="G18" s="20"/>
    </row>
    <row r="19" spans="1:7" ht="30" x14ac:dyDescent="0.25">
      <c r="A19" s="21" t="s">
        <v>14</v>
      </c>
      <c r="B19" s="22" t="s">
        <v>15</v>
      </c>
      <c r="C19" s="82"/>
      <c r="D19" s="27">
        <v>9.7477396484475214E-3</v>
      </c>
      <c r="E19" s="82" t="s">
        <v>57</v>
      </c>
      <c r="F19" s="85" t="s">
        <v>58</v>
      </c>
      <c r="G19" s="23" t="s">
        <v>88</v>
      </c>
    </row>
    <row r="20" spans="1:7" x14ac:dyDescent="0.25">
      <c r="A20" s="24" t="s">
        <v>16</v>
      </c>
      <c r="B20" s="25" t="s">
        <v>17</v>
      </c>
      <c r="C20" s="26"/>
      <c r="D20" s="27">
        <v>1.4621609472671281E-3</v>
      </c>
      <c r="E20" s="28" t="s">
        <v>59</v>
      </c>
      <c r="F20" s="29" t="s">
        <v>60</v>
      </c>
      <c r="G20" s="30" t="s">
        <v>18</v>
      </c>
    </row>
    <row r="21" spans="1:7" x14ac:dyDescent="0.25">
      <c r="A21" s="24" t="s">
        <v>19</v>
      </c>
      <c r="B21" s="25" t="s">
        <v>20</v>
      </c>
      <c r="C21" s="26"/>
      <c r="D21" s="31">
        <v>9.5284155063574526E-3</v>
      </c>
      <c r="E21" s="86" t="s">
        <v>61</v>
      </c>
      <c r="F21" s="29" t="s">
        <v>62</v>
      </c>
      <c r="G21" s="30" t="s">
        <v>18</v>
      </c>
    </row>
    <row r="22" spans="1:7" x14ac:dyDescent="0.25">
      <c r="A22" s="24" t="s">
        <v>21</v>
      </c>
      <c r="B22" s="25" t="s">
        <v>22</v>
      </c>
      <c r="C22" s="26"/>
      <c r="D22" s="31">
        <v>8.9679204765717203E-3</v>
      </c>
      <c r="E22" s="86" t="s">
        <v>63</v>
      </c>
      <c r="F22" s="29" t="s">
        <v>64</v>
      </c>
      <c r="G22" s="30" t="s">
        <v>18</v>
      </c>
    </row>
    <row r="23" spans="1:7" ht="45" x14ac:dyDescent="0.25">
      <c r="A23" s="24" t="s">
        <v>23</v>
      </c>
      <c r="B23" s="25" t="s">
        <v>24</v>
      </c>
      <c r="C23" s="26"/>
      <c r="D23" s="31">
        <v>0.15134356874257748</v>
      </c>
      <c r="E23" s="86" t="s">
        <v>12</v>
      </c>
      <c r="F23" s="29" t="s">
        <v>65</v>
      </c>
      <c r="G23" s="30" t="s">
        <v>25</v>
      </c>
    </row>
    <row r="24" spans="1:7" x14ac:dyDescent="0.25">
      <c r="A24" s="24" t="s">
        <v>26</v>
      </c>
      <c r="B24" s="25" t="s">
        <v>27</v>
      </c>
      <c r="C24" s="26"/>
      <c r="D24" s="31">
        <v>4.5403070622773243E-3</v>
      </c>
      <c r="E24" s="87" t="s">
        <v>66</v>
      </c>
      <c r="F24" s="33" t="s">
        <v>67</v>
      </c>
      <c r="G24" s="30" t="s">
        <v>18</v>
      </c>
    </row>
    <row r="25" spans="1:7" ht="45" x14ac:dyDescent="0.25">
      <c r="A25" s="24" t="s">
        <v>28</v>
      </c>
      <c r="B25" s="25" t="s">
        <v>29</v>
      </c>
      <c r="C25" s="26"/>
      <c r="D25" s="31">
        <v>0.77997827226062044</v>
      </c>
      <c r="E25" s="86" t="s">
        <v>12</v>
      </c>
      <c r="F25" s="29" t="s">
        <v>68</v>
      </c>
      <c r="G25" s="30" t="s">
        <v>25</v>
      </c>
    </row>
    <row r="26" spans="1:7" x14ac:dyDescent="0.25">
      <c r="A26" s="24" t="s">
        <v>30</v>
      </c>
      <c r="B26" s="25" t="s">
        <v>31</v>
      </c>
      <c r="C26" s="26"/>
      <c r="D26" s="31">
        <v>2.3399348167818614E-2</v>
      </c>
      <c r="E26" s="87" t="s">
        <v>69</v>
      </c>
      <c r="F26" s="33" t="s">
        <v>70</v>
      </c>
      <c r="G26" s="30" t="s">
        <v>18</v>
      </c>
    </row>
    <row r="27" spans="1:7" x14ac:dyDescent="0.25">
      <c r="A27" s="24" t="s">
        <v>32</v>
      </c>
      <c r="B27" s="25" t="s">
        <v>33</v>
      </c>
      <c r="C27" s="26"/>
      <c r="D27" s="31">
        <v>0</v>
      </c>
      <c r="E27" s="86" t="s">
        <v>12</v>
      </c>
      <c r="F27" s="33" t="s">
        <v>34</v>
      </c>
      <c r="G27" s="34" t="s">
        <v>34</v>
      </c>
    </row>
    <row r="28" spans="1:7" x14ac:dyDescent="0.25">
      <c r="A28" s="24" t="s">
        <v>35</v>
      </c>
      <c r="B28" s="25" t="s">
        <v>36</v>
      </c>
      <c r="C28" s="26"/>
      <c r="D28" s="31">
        <v>0</v>
      </c>
      <c r="E28" s="87" t="s">
        <v>71</v>
      </c>
      <c r="F28" s="33" t="s">
        <v>72</v>
      </c>
      <c r="G28" s="30" t="s">
        <v>18</v>
      </c>
    </row>
    <row r="29" spans="1:7" x14ac:dyDescent="0.25">
      <c r="A29" s="83" t="s">
        <v>37</v>
      </c>
      <c r="B29" s="25" t="s">
        <v>38</v>
      </c>
      <c r="C29" s="26"/>
      <c r="D29" s="31">
        <v>5.1572511189666628E-3</v>
      </c>
      <c r="E29" s="86" t="s">
        <v>12</v>
      </c>
      <c r="F29" s="29" t="s">
        <v>73</v>
      </c>
      <c r="G29" s="30" t="s">
        <v>39</v>
      </c>
    </row>
    <row r="30" spans="1:7" x14ac:dyDescent="0.25">
      <c r="A30" s="24" t="s">
        <v>40</v>
      </c>
      <c r="B30" s="25" t="s">
        <v>41</v>
      </c>
      <c r="C30" s="26"/>
      <c r="D30" s="31">
        <v>5.8750187958759312E-3</v>
      </c>
      <c r="E30" s="28" t="s">
        <v>74</v>
      </c>
      <c r="F30" s="29" t="s">
        <v>75</v>
      </c>
      <c r="G30" s="30" t="s">
        <v>18</v>
      </c>
    </row>
    <row r="31" spans="1:7" ht="15.75" thickBot="1" x14ac:dyDescent="0.3">
      <c r="A31" s="88" t="s">
        <v>42</v>
      </c>
      <c r="B31" s="35"/>
      <c r="C31" s="36"/>
      <c r="D31" s="89"/>
      <c r="E31" s="37"/>
      <c r="F31" s="38"/>
      <c r="G31" s="39"/>
    </row>
    <row r="32" spans="1:7" ht="30.75" thickBot="1" x14ac:dyDescent="0.3">
      <c r="A32" s="7" t="s">
        <v>43</v>
      </c>
      <c r="B32" s="8" t="s">
        <v>44</v>
      </c>
      <c r="C32" s="40"/>
      <c r="D32" s="61">
        <f>SUM(D12:D30)</f>
        <v>1.0000000027267804</v>
      </c>
      <c r="E32" s="11"/>
      <c r="F32" s="12" t="s">
        <v>76</v>
      </c>
      <c r="G32" s="13"/>
    </row>
    <row r="33" spans="1:7" ht="15.75" thickBot="1" x14ac:dyDescent="0.3">
      <c r="A33" s="41"/>
      <c r="B33" s="42" t="s">
        <v>45</v>
      </c>
      <c r="C33" s="43"/>
      <c r="D33" s="44"/>
      <c r="E33" s="45"/>
      <c r="F33" s="46"/>
      <c r="G33" s="47"/>
    </row>
    <row r="34" spans="1:7" ht="30" x14ac:dyDescent="0.25">
      <c r="A34" s="48" t="s">
        <v>46</v>
      </c>
      <c r="B34" s="49" t="s">
        <v>15</v>
      </c>
      <c r="C34" s="50"/>
      <c r="D34" s="27">
        <v>0.32815</v>
      </c>
      <c r="E34" s="82" t="s">
        <v>77</v>
      </c>
      <c r="F34" s="85" t="s">
        <v>78</v>
      </c>
      <c r="G34" s="23" t="s">
        <v>89</v>
      </c>
    </row>
    <row r="35" spans="1:7" x14ac:dyDescent="0.25">
      <c r="A35" s="48" t="s">
        <v>47</v>
      </c>
      <c r="B35" s="51" t="s">
        <v>48</v>
      </c>
      <c r="C35" s="52"/>
      <c r="D35" s="53">
        <f>D34*0.15</f>
        <v>4.9222499999999995E-2</v>
      </c>
      <c r="E35" s="28" t="s">
        <v>79</v>
      </c>
      <c r="F35" s="29" t="s">
        <v>80</v>
      </c>
      <c r="G35" s="30" t="s">
        <v>18</v>
      </c>
    </row>
    <row r="36" spans="1:7" x14ac:dyDescent="0.25">
      <c r="A36" s="54" t="s">
        <v>49</v>
      </c>
      <c r="B36" s="51" t="s">
        <v>50</v>
      </c>
      <c r="C36" s="26"/>
      <c r="D36" s="53">
        <f>(D34+D35)*0.85</f>
        <v>0.32076662499999997</v>
      </c>
      <c r="E36" s="86" t="s">
        <v>81</v>
      </c>
      <c r="F36" s="29" t="s">
        <v>82</v>
      </c>
      <c r="G36" s="30" t="s">
        <v>18</v>
      </c>
    </row>
    <row r="37" spans="1:7" ht="15.75" thickBot="1" x14ac:dyDescent="0.3">
      <c r="A37" s="54" t="s">
        <v>51</v>
      </c>
      <c r="B37" s="55" t="s">
        <v>52</v>
      </c>
      <c r="C37" s="26"/>
      <c r="D37" s="56">
        <f>(D34+D35)*0.8</f>
        <v>0.301898</v>
      </c>
      <c r="E37" s="86" t="s">
        <v>83</v>
      </c>
      <c r="F37" s="29" t="s">
        <v>84</v>
      </c>
      <c r="G37" s="30" t="s">
        <v>18</v>
      </c>
    </row>
    <row r="38" spans="1:7" ht="30.75" thickBot="1" x14ac:dyDescent="0.3">
      <c r="A38" s="57">
        <v>20</v>
      </c>
      <c r="B38" s="58" t="s">
        <v>53</v>
      </c>
      <c r="C38" s="59"/>
      <c r="D38" s="90"/>
      <c r="E38" s="11"/>
      <c r="F38" s="12" t="s">
        <v>85</v>
      </c>
      <c r="G38" s="13"/>
    </row>
    <row r="39" spans="1:7" ht="30.75" thickBot="1" x14ac:dyDescent="0.3">
      <c r="A39" s="57">
        <v>23</v>
      </c>
      <c r="B39" s="58" t="s">
        <v>54</v>
      </c>
      <c r="C39" s="59" t="s">
        <v>90</v>
      </c>
      <c r="D39" s="61">
        <f>SUM(D34:D37)</f>
        <v>1.000037125</v>
      </c>
      <c r="E39" s="11"/>
      <c r="F39" s="62" t="s">
        <v>86</v>
      </c>
      <c r="G39" s="13"/>
    </row>
    <row r="40" spans="1:7" ht="30.75" thickBot="1" x14ac:dyDescent="0.3">
      <c r="A40" s="63">
        <v>22</v>
      </c>
      <c r="B40" s="64" t="s">
        <v>55</v>
      </c>
      <c r="C40" s="65">
        <v>0</v>
      </c>
      <c r="D40" s="66"/>
      <c r="E40" s="67"/>
      <c r="F40" s="68" t="s">
        <v>56</v>
      </c>
      <c r="G40" s="69"/>
    </row>
  </sheetData>
  <mergeCells count="7">
    <mergeCell ref="G15:G16"/>
    <mergeCell ref="A13:F13"/>
    <mergeCell ref="B14:F14"/>
    <mergeCell ref="A15:A16"/>
    <mergeCell ref="B15:B16"/>
    <mergeCell ref="C15:D15"/>
    <mergeCell ref="E15:F15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opLeftCell="A8" zoomScale="70" zoomScaleNormal="70" workbookViewId="0">
      <selection activeCell="G12" sqref="G12"/>
    </sheetView>
  </sheetViews>
  <sheetFormatPr defaultRowHeight="15" x14ac:dyDescent="0.25"/>
  <cols>
    <col min="1" max="1" width="5" style="1" customWidth="1"/>
    <col min="2" max="2" width="53.28515625" style="1" customWidth="1"/>
    <col min="3" max="3" width="13.7109375" style="1" customWidth="1"/>
    <col min="4" max="4" width="19.42578125" style="1" customWidth="1"/>
    <col min="5" max="5" width="16.7109375" style="1" customWidth="1"/>
    <col min="6" max="6" width="40.140625" style="1" customWidth="1"/>
    <col min="7" max="7" width="38.140625" style="2" customWidth="1"/>
    <col min="8" max="16384" width="9.140625" style="1"/>
  </cols>
  <sheetData>
    <row r="1" spans="1:7" s="32" customFormat="1" hidden="1" x14ac:dyDescent="0.25">
      <c r="C1" s="71"/>
      <c r="D1" s="71"/>
      <c r="G1" s="70"/>
    </row>
    <row r="2" spans="1:7" s="32" customFormat="1" hidden="1" x14ac:dyDescent="0.25">
      <c r="B2" s="72"/>
      <c r="C2" s="73"/>
      <c r="D2" s="73"/>
      <c r="E2" s="74"/>
      <c r="F2" s="74"/>
      <c r="G2" s="70"/>
    </row>
    <row r="3" spans="1:7" s="32" customFormat="1" hidden="1" x14ac:dyDescent="0.25">
      <c r="B3" s="75"/>
      <c r="C3" s="73"/>
      <c r="D3" s="73"/>
      <c r="E3" s="76"/>
      <c r="F3" s="76"/>
      <c r="G3" s="70"/>
    </row>
    <row r="4" spans="1:7" s="32" customFormat="1" hidden="1" x14ac:dyDescent="0.25">
      <c r="B4" s="75"/>
      <c r="C4" s="77"/>
      <c r="D4" s="77"/>
      <c r="E4" s="76"/>
      <c r="F4" s="76"/>
      <c r="G4" s="70"/>
    </row>
    <row r="5" spans="1:7" s="32" customFormat="1" hidden="1" x14ac:dyDescent="0.25">
      <c r="B5" s="75"/>
      <c r="C5" s="77"/>
      <c r="D5" s="77"/>
      <c r="E5" s="76"/>
      <c r="F5" s="76"/>
      <c r="G5" s="70"/>
    </row>
    <row r="6" spans="1:7" s="32" customFormat="1" hidden="1" x14ac:dyDescent="0.25">
      <c r="B6" s="78"/>
      <c r="C6" s="79"/>
      <c r="D6" s="79"/>
      <c r="E6" s="74"/>
      <c r="F6" s="74"/>
      <c r="G6" s="70"/>
    </row>
    <row r="7" spans="1:7" s="32" customFormat="1" hidden="1" x14ac:dyDescent="0.25">
      <c r="B7" s="75"/>
      <c r="C7" s="77"/>
      <c r="D7" s="77"/>
      <c r="E7" s="76"/>
      <c r="F7" s="76"/>
      <c r="G7" s="70"/>
    </row>
    <row r="8" spans="1:7" s="32" customFormat="1" x14ac:dyDescent="0.25">
      <c r="G8" s="70"/>
    </row>
    <row r="9" spans="1:7" hidden="1" x14ac:dyDescent="0.25"/>
    <row r="10" spans="1:7" s="32" customFormat="1" hidden="1" x14ac:dyDescent="0.25">
      <c r="G10" s="70"/>
    </row>
    <row r="11" spans="1:7" s="32" customFormat="1" hidden="1" x14ac:dyDescent="0.25">
      <c r="G11" s="70"/>
    </row>
    <row r="12" spans="1:7" x14ac:dyDescent="0.25">
      <c r="G12" s="1" t="s">
        <v>129</v>
      </c>
    </row>
    <row r="13" spans="1:7" x14ac:dyDescent="0.25">
      <c r="A13" s="116" t="s">
        <v>0</v>
      </c>
      <c r="B13" s="117"/>
      <c r="C13" s="117"/>
      <c r="D13" s="117"/>
      <c r="E13" s="117"/>
      <c r="F13" s="117"/>
    </row>
    <row r="14" spans="1:7" ht="50.1" customHeight="1" thickBot="1" x14ac:dyDescent="0.3">
      <c r="A14" s="80"/>
      <c r="B14" s="118" t="s">
        <v>118</v>
      </c>
      <c r="C14" s="118"/>
      <c r="D14" s="118"/>
      <c r="E14" s="118"/>
      <c r="F14" s="118"/>
      <c r="G14" s="3"/>
    </row>
    <row r="15" spans="1:7" s="32" customFormat="1" x14ac:dyDescent="0.25">
      <c r="A15" s="119" t="s">
        <v>1</v>
      </c>
      <c r="B15" s="121" t="s">
        <v>2</v>
      </c>
      <c r="C15" s="119" t="s">
        <v>3</v>
      </c>
      <c r="D15" s="123"/>
      <c r="E15" s="124" t="s">
        <v>4</v>
      </c>
      <c r="F15" s="125"/>
      <c r="G15" s="114" t="s">
        <v>5</v>
      </c>
    </row>
    <row r="16" spans="1:7" ht="60.75" thickBot="1" x14ac:dyDescent="0.3">
      <c r="A16" s="120"/>
      <c r="B16" s="122"/>
      <c r="C16" s="81" t="s">
        <v>6</v>
      </c>
      <c r="D16" s="4" t="s">
        <v>7</v>
      </c>
      <c r="E16" s="5" t="s">
        <v>8</v>
      </c>
      <c r="F16" s="6" t="s">
        <v>9</v>
      </c>
      <c r="G16" s="115"/>
    </row>
    <row r="17" spans="1:7" ht="45.75" thickBot="1" x14ac:dyDescent="0.3">
      <c r="A17" s="7" t="s">
        <v>10</v>
      </c>
      <c r="B17" s="8" t="s">
        <v>11</v>
      </c>
      <c r="C17" s="9" t="s">
        <v>87</v>
      </c>
      <c r="D17" s="10"/>
      <c r="E17" s="11" t="s">
        <v>12</v>
      </c>
      <c r="F17" s="12" t="s">
        <v>12</v>
      </c>
      <c r="G17" s="13"/>
    </row>
    <row r="18" spans="1:7" ht="15.75" thickBot="1" x14ac:dyDescent="0.3">
      <c r="A18" s="14"/>
      <c r="B18" s="15" t="s">
        <v>13</v>
      </c>
      <c r="C18" s="16"/>
      <c r="D18" s="17"/>
      <c r="E18" s="18"/>
      <c r="F18" s="19"/>
      <c r="G18" s="20"/>
    </row>
    <row r="19" spans="1:7" ht="30" x14ac:dyDescent="0.25">
      <c r="A19" s="21" t="s">
        <v>14</v>
      </c>
      <c r="B19" s="22" t="s">
        <v>15</v>
      </c>
      <c r="C19" s="82"/>
      <c r="D19" s="27">
        <v>2.8248989305888768E-2</v>
      </c>
      <c r="E19" s="82" t="s">
        <v>57</v>
      </c>
      <c r="F19" s="85" t="s">
        <v>58</v>
      </c>
      <c r="G19" s="23" t="s">
        <v>88</v>
      </c>
    </row>
    <row r="20" spans="1:7" x14ac:dyDescent="0.25">
      <c r="A20" s="24" t="s">
        <v>16</v>
      </c>
      <c r="B20" s="25" t="s">
        <v>17</v>
      </c>
      <c r="C20" s="26"/>
      <c r="D20" s="27">
        <v>4.237348395883315E-3</v>
      </c>
      <c r="E20" s="28" t="s">
        <v>59</v>
      </c>
      <c r="F20" s="29" t="s">
        <v>60</v>
      </c>
      <c r="G20" s="30" t="s">
        <v>18</v>
      </c>
    </row>
    <row r="21" spans="1:7" x14ac:dyDescent="0.25">
      <c r="A21" s="24" t="s">
        <v>19</v>
      </c>
      <c r="B21" s="25" t="s">
        <v>20</v>
      </c>
      <c r="C21" s="26"/>
      <c r="D21" s="31">
        <v>2.7613387046506267E-2</v>
      </c>
      <c r="E21" s="86" t="s">
        <v>61</v>
      </c>
      <c r="F21" s="29" t="s">
        <v>62</v>
      </c>
      <c r="G21" s="30" t="s">
        <v>18</v>
      </c>
    </row>
    <row r="22" spans="1:7" x14ac:dyDescent="0.25">
      <c r="A22" s="24" t="s">
        <v>21</v>
      </c>
      <c r="B22" s="25" t="s">
        <v>22</v>
      </c>
      <c r="C22" s="26"/>
      <c r="D22" s="31">
        <v>2.5989070161417667E-2</v>
      </c>
      <c r="E22" s="86" t="s">
        <v>63</v>
      </c>
      <c r="F22" s="29" t="s">
        <v>64</v>
      </c>
      <c r="G22" s="30" t="s">
        <v>18</v>
      </c>
    </row>
    <row r="23" spans="1:7" ht="45" x14ac:dyDescent="0.25">
      <c r="A23" s="24" t="s">
        <v>23</v>
      </c>
      <c r="B23" s="25" t="s">
        <v>24</v>
      </c>
      <c r="C23" s="26"/>
      <c r="D23" s="31">
        <v>0.20677620817768069</v>
      </c>
      <c r="E23" s="86" t="s">
        <v>12</v>
      </c>
      <c r="F23" s="29" t="s">
        <v>65</v>
      </c>
      <c r="G23" s="30" t="s">
        <v>25</v>
      </c>
    </row>
    <row r="24" spans="1:7" x14ac:dyDescent="0.25">
      <c r="A24" s="24" t="s">
        <v>26</v>
      </c>
      <c r="B24" s="25" t="s">
        <v>27</v>
      </c>
      <c r="C24" s="26"/>
      <c r="D24" s="31">
        <v>6.2032862453304206E-3</v>
      </c>
      <c r="E24" s="87" t="s">
        <v>66</v>
      </c>
      <c r="F24" s="33" t="s">
        <v>67</v>
      </c>
      <c r="G24" s="30" t="s">
        <v>18</v>
      </c>
    </row>
    <row r="25" spans="1:7" ht="45" x14ac:dyDescent="0.25">
      <c r="A25" s="24" t="s">
        <v>28</v>
      </c>
      <c r="B25" s="25" t="s">
        <v>29</v>
      </c>
      <c r="C25" s="26"/>
      <c r="D25" s="31">
        <v>0.64504513197113511</v>
      </c>
      <c r="E25" s="86" t="s">
        <v>12</v>
      </c>
      <c r="F25" s="29" t="s">
        <v>68</v>
      </c>
      <c r="G25" s="30" t="s">
        <v>25</v>
      </c>
    </row>
    <row r="26" spans="1:7" x14ac:dyDescent="0.25">
      <c r="A26" s="24" t="s">
        <v>30</v>
      </c>
      <c r="B26" s="25" t="s">
        <v>31</v>
      </c>
      <c r="C26" s="26"/>
      <c r="D26" s="31">
        <v>1.9351353959134052E-2</v>
      </c>
      <c r="E26" s="87" t="s">
        <v>69</v>
      </c>
      <c r="F26" s="33" t="s">
        <v>70</v>
      </c>
      <c r="G26" s="30" t="s">
        <v>18</v>
      </c>
    </row>
    <row r="27" spans="1:7" x14ac:dyDescent="0.25">
      <c r="A27" s="24" t="s">
        <v>32</v>
      </c>
      <c r="B27" s="25" t="s">
        <v>33</v>
      </c>
      <c r="C27" s="26"/>
      <c r="D27" s="31">
        <v>1.6761103471319646E-2</v>
      </c>
      <c r="E27" s="86" t="s">
        <v>12</v>
      </c>
      <c r="F27" s="33" t="s">
        <v>34</v>
      </c>
      <c r="G27" s="34" t="s">
        <v>34</v>
      </c>
    </row>
    <row r="28" spans="1:7" x14ac:dyDescent="0.25">
      <c r="A28" s="24" t="s">
        <v>35</v>
      </c>
      <c r="B28" s="25" t="s">
        <v>36</v>
      </c>
      <c r="C28" s="26"/>
      <c r="D28" s="31">
        <v>5.0283310413958937E-4</v>
      </c>
      <c r="E28" s="87" t="s">
        <v>71</v>
      </c>
      <c r="F28" s="33" t="s">
        <v>72</v>
      </c>
      <c r="G28" s="30" t="s">
        <v>18</v>
      </c>
    </row>
    <row r="29" spans="1:7" x14ac:dyDescent="0.25">
      <c r="A29" s="83" t="s">
        <v>37</v>
      </c>
      <c r="B29" s="25" t="s">
        <v>38</v>
      </c>
      <c r="C29" s="26"/>
      <c r="D29" s="31">
        <v>9.2437485644327848E-3</v>
      </c>
      <c r="E29" s="86" t="s">
        <v>12</v>
      </c>
      <c r="F29" s="29" t="s">
        <v>73</v>
      </c>
      <c r="G29" s="30" t="s">
        <v>39</v>
      </c>
    </row>
    <row r="30" spans="1:7" x14ac:dyDescent="0.25">
      <c r="A30" s="24" t="s">
        <v>40</v>
      </c>
      <c r="B30" s="25" t="s">
        <v>41</v>
      </c>
      <c r="C30" s="26"/>
      <c r="D30" s="31">
        <v>1.0027740013756054E-2</v>
      </c>
      <c r="E30" s="28" t="s">
        <v>74</v>
      </c>
      <c r="F30" s="29" t="s">
        <v>75</v>
      </c>
      <c r="G30" s="30" t="s">
        <v>18</v>
      </c>
    </row>
    <row r="31" spans="1:7" ht="15.75" thickBot="1" x14ac:dyDescent="0.3">
      <c r="A31" s="88" t="s">
        <v>42</v>
      </c>
      <c r="B31" s="35"/>
      <c r="C31" s="36"/>
      <c r="D31" s="89"/>
      <c r="E31" s="37"/>
      <c r="F31" s="38"/>
      <c r="G31" s="39"/>
    </row>
    <row r="32" spans="1:7" ht="30.75" thickBot="1" x14ac:dyDescent="0.3">
      <c r="A32" s="7" t="s">
        <v>43</v>
      </c>
      <c r="B32" s="8" t="s">
        <v>44</v>
      </c>
      <c r="C32" s="40"/>
      <c r="D32" s="61">
        <f>SUM(D12:D30)</f>
        <v>1.0000002004166242</v>
      </c>
      <c r="E32" s="11"/>
      <c r="F32" s="12" t="s">
        <v>76</v>
      </c>
      <c r="G32" s="13"/>
    </row>
    <row r="33" spans="1:7" ht="15.75" thickBot="1" x14ac:dyDescent="0.3">
      <c r="A33" s="41"/>
      <c r="B33" s="42" t="s">
        <v>45</v>
      </c>
      <c r="C33" s="43"/>
      <c r="D33" s="44"/>
      <c r="E33" s="45"/>
      <c r="F33" s="46"/>
      <c r="G33" s="47"/>
    </row>
    <row r="34" spans="1:7" ht="30" x14ac:dyDescent="0.25">
      <c r="A34" s="48" t="s">
        <v>46</v>
      </c>
      <c r="B34" s="49" t="s">
        <v>15</v>
      </c>
      <c r="C34" s="50"/>
      <c r="D34" s="27">
        <v>0.32815</v>
      </c>
      <c r="E34" s="82" t="s">
        <v>77</v>
      </c>
      <c r="F34" s="85" t="s">
        <v>78</v>
      </c>
      <c r="G34" s="23" t="s">
        <v>89</v>
      </c>
    </row>
    <row r="35" spans="1:7" x14ac:dyDescent="0.25">
      <c r="A35" s="48" t="s">
        <v>47</v>
      </c>
      <c r="B35" s="51" t="s">
        <v>48</v>
      </c>
      <c r="C35" s="52"/>
      <c r="D35" s="53">
        <f>D34*0.15</f>
        <v>4.9222499999999995E-2</v>
      </c>
      <c r="E35" s="28" t="s">
        <v>79</v>
      </c>
      <c r="F35" s="29" t="s">
        <v>80</v>
      </c>
      <c r="G35" s="30" t="s">
        <v>18</v>
      </c>
    </row>
    <row r="36" spans="1:7" x14ac:dyDescent="0.25">
      <c r="A36" s="54" t="s">
        <v>49</v>
      </c>
      <c r="B36" s="51" t="s">
        <v>50</v>
      </c>
      <c r="C36" s="26"/>
      <c r="D36" s="53">
        <f>(D34+D35)*0.85</f>
        <v>0.32076662499999997</v>
      </c>
      <c r="E36" s="86" t="s">
        <v>81</v>
      </c>
      <c r="F36" s="29" t="s">
        <v>82</v>
      </c>
      <c r="G36" s="30" t="s">
        <v>18</v>
      </c>
    </row>
    <row r="37" spans="1:7" ht="15.75" thickBot="1" x14ac:dyDescent="0.3">
      <c r="A37" s="54" t="s">
        <v>51</v>
      </c>
      <c r="B37" s="55" t="s">
        <v>52</v>
      </c>
      <c r="C37" s="26"/>
      <c r="D37" s="56">
        <f>(D34+D35)*0.8</f>
        <v>0.301898</v>
      </c>
      <c r="E37" s="86" t="s">
        <v>83</v>
      </c>
      <c r="F37" s="29" t="s">
        <v>84</v>
      </c>
      <c r="G37" s="30" t="s">
        <v>18</v>
      </c>
    </row>
    <row r="38" spans="1:7" ht="30.75" thickBot="1" x14ac:dyDescent="0.3">
      <c r="A38" s="57">
        <v>20</v>
      </c>
      <c r="B38" s="58" t="s">
        <v>53</v>
      </c>
      <c r="C38" s="59"/>
      <c r="D38" s="90"/>
      <c r="E38" s="11"/>
      <c r="F38" s="12" t="s">
        <v>85</v>
      </c>
      <c r="G38" s="13"/>
    </row>
    <row r="39" spans="1:7" ht="30.75" thickBot="1" x14ac:dyDescent="0.3">
      <c r="A39" s="57">
        <v>23</v>
      </c>
      <c r="B39" s="58" t="s">
        <v>54</v>
      </c>
      <c r="C39" s="59" t="s">
        <v>90</v>
      </c>
      <c r="D39" s="61">
        <f>SUM(D34:D37)</f>
        <v>1.000037125</v>
      </c>
      <c r="E39" s="11"/>
      <c r="F39" s="62" t="s">
        <v>86</v>
      </c>
      <c r="G39" s="13"/>
    </row>
    <row r="40" spans="1:7" ht="30.75" thickBot="1" x14ac:dyDescent="0.3">
      <c r="A40" s="63">
        <v>22</v>
      </c>
      <c r="B40" s="64" t="s">
        <v>55</v>
      </c>
      <c r="C40" s="65">
        <v>0</v>
      </c>
      <c r="D40" s="66"/>
      <c r="E40" s="67"/>
      <c r="F40" s="68" t="s">
        <v>56</v>
      </c>
      <c r="G40" s="69"/>
    </row>
  </sheetData>
  <mergeCells count="7">
    <mergeCell ref="G15:G16"/>
    <mergeCell ref="A13:F13"/>
    <mergeCell ref="B14:F14"/>
    <mergeCell ref="A15:A16"/>
    <mergeCell ref="B15:B16"/>
    <mergeCell ref="C15:D15"/>
    <mergeCell ref="E15:F15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opLeftCell="A8" zoomScale="70" zoomScaleNormal="70" workbookViewId="0">
      <selection activeCell="G12" sqref="G12"/>
    </sheetView>
  </sheetViews>
  <sheetFormatPr defaultRowHeight="15" x14ac:dyDescent="0.25"/>
  <cols>
    <col min="1" max="1" width="5" style="1" customWidth="1"/>
    <col min="2" max="2" width="53.28515625" style="1" customWidth="1"/>
    <col min="3" max="3" width="13.7109375" style="1" customWidth="1"/>
    <col min="4" max="4" width="19.42578125" style="1" customWidth="1"/>
    <col min="5" max="5" width="16.7109375" style="1" customWidth="1"/>
    <col min="6" max="6" width="40.140625" style="1" customWidth="1"/>
    <col min="7" max="7" width="38.140625" style="2" customWidth="1"/>
    <col min="8" max="16384" width="9.140625" style="1"/>
  </cols>
  <sheetData>
    <row r="1" spans="1:7" s="32" customFormat="1" hidden="1" x14ac:dyDescent="0.25">
      <c r="C1" s="71"/>
      <c r="D1" s="71"/>
      <c r="G1" s="70"/>
    </row>
    <row r="2" spans="1:7" s="32" customFormat="1" hidden="1" x14ac:dyDescent="0.25">
      <c r="B2" s="72"/>
      <c r="C2" s="73"/>
      <c r="D2" s="73"/>
      <c r="E2" s="74"/>
      <c r="F2" s="74"/>
      <c r="G2" s="70"/>
    </row>
    <row r="3" spans="1:7" s="32" customFormat="1" hidden="1" x14ac:dyDescent="0.25">
      <c r="B3" s="75"/>
      <c r="C3" s="73"/>
      <c r="D3" s="73"/>
      <c r="E3" s="76"/>
      <c r="F3" s="76"/>
      <c r="G3" s="70"/>
    </row>
    <row r="4" spans="1:7" s="32" customFormat="1" hidden="1" x14ac:dyDescent="0.25">
      <c r="B4" s="75"/>
      <c r="C4" s="77"/>
      <c r="D4" s="77"/>
      <c r="E4" s="76"/>
      <c r="F4" s="76"/>
      <c r="G4" s="70"/>
    </row>
    <row r="5" spans="1:7" s="32" customFormat="1" hidden="1" x14ac:dyDescent="0.25">
      <c r="B5" s="75"/>
      <c r="C5" s="77"/>
      <c r="D5" s="77"/>
      <c r="E5" s="76"/>
      <c r="F5" s="76"/>
      <c r="G5" s="70"/>
    </row>
    <row r="6" spans="1:7" s="32" customFormat="1" hidden="1" x14ac:dyDescent="0.25">
      <c r="B6" s="78"/>
      <c r="C6" s="79"/>
      <c r="D6" s="79"/>
      <c r="E6" s="74"/>
      <c r="F6" s="74"/>
      <c r="G6" s="70"/>
    </row>
    <row r="7" spans="1:7" s="32" customFormat="1" hidden="1" x14ac:dyDescent="0.25">
      <c r="B7" s="75"/>
      <c r="C7" s="77"/>
      <c r="D7" s="77"/>
      <c r="E7" s="76"/>
      <c r="F7" s="76"/>
      <c r="G7" s="70"/>
    </row>
    <row r="8" spans="1:7" s="32" customFormat="1" x14ac:dyDescent="0.25">
      <c r="G8" s="70"/>
    </row>
    <row r="9" spans="1:7" hidden="1" x14ac:dyDescent="0.25"/>
    <row r="10" spans="1:7" s="32" customFormat="1" hidden="1" x14ac:dyDescent="0.25">
      <c r="G10" s="70"/>
    </row>
    <row r="11" spans="1:7" s="32" customFormat="1" hidden="1" x14ac:dyDescent="0.25">
      <c r="G11" s="70"/>
    </row>
    <row r="12" spans="1:7" x14ac:dyDescent="0.25">
      <c r="G12" s="1" t="s">
        <v>130</v>
      </c>
    </row>
    <row r="13" spans="1:7" x14ac:dyDescent="0.25">
      <c r="A13" s="116" t="s">
        <v>0</v>
      </c>
      <c r="B13" s="117"/>
      <c r="C13" s="117"/>
      <c r="D13" s="117"/>
      <c r="E13" s="117"/>
      <c r="F13" s="117"/>
    </row>
    <row r="14" spans="1:7" ht="50.1" customHeight="1" thickBot="1" x14ac:dyDescent="0.3">
      <c r="A14" s="80"/>
      <c r="B14" s="118" t="s">
        <v>119</v>
      </c>
      <c r="C14" s="118"/>
      <c r="D14" s="118"/>
      <c r="E14" s="118"/>
      <c r="F14" s="118"/>
      <c r="G14" s="3"/>
    </row>
    <row r="15" spans="1:7" s="32" customFormat="1" x14ac:dyDescent="0.25">
      <c r="A15" s="119" t="s">
        <v>1</v>
      </c>
      <c r="B15" s="121" t="s">
        <v>2</v>
      </c>
      <c r="C15" s="119" t="s">
        <v>3</v>
      </c>
      <c r="D15" s="123"/>
      <c r="E15" s="124" t="s">
        <v>4</v>
      </c>
      <c r="F15" s="125"/>
      <c r="G15" s="114" t="s">
        <v>5</v>
      </c>
    </row>
    <row r="16" spans="1:7" ht="60.75" thickBot="1" x14ac:dyDescent="0.3">
      <c r="A16" s="120"/>
      <c r="B16" s="122"/>
      <c r="C16" s="81" t="s">
        <v>6</v>
      </c>
      <c r="D16" s="4" t="s">
        <v>7</v>
      </c>
      <c r="E16" s="5" t="s">
        <v>8</v>
      </c>
      <c r="F16" s="6" t="s">
        <v>9</v>
      </c>
      <c r="G16" s="115"/>
    </row>
    <row r="17" spans="1:7" ht="45.75" thickBot="1" x14ac:dyDescent="0.3">
      <c r="A17" s="7" t="s">
        <v>10</v>
      </c>
      <c r="B17" s="8" t="s">
        <v>11</v>
      </c>
      <c r="C17" s="9" t="s">
        <v>87</v>
      </c>
      <c r="D17" s="10"/>
      <c r="E17" s="11" t="s">
        <v>12</v>
      </c>
      <c r="F17" s="12" t="s">
        <v>12</v>
      </c>
      <c r="G17" s="13"/>
    </row>
    <row r="18" spans="1:7" ht="15.75" thickBot="1" x14ac:dyDescent="0.3">
      <c r="A18" s="14"/>
      <c r="B18" s="15" t="s">
        <v>13</v>
      </c>
      <c r="C18" s="16"/>
      <c r="D18" s="17"/>
      <c r="E18" s="18"/>
      <c r="F18" s="19"/>
      <c r="G18" s="20"/>
    </row>
    <row r="19" spans="1:7" ht="30" x14ac:dyDescent="0.25">
      <c r="A19" s="21" t="s">
        <v>14</v>
      </c>
      <c r="B19" s="22" t="s">
        <v>15</v>
      </c>
      <c r="C19" s="82"/>
      <c r="D19" s="27">
        <v>3.5989236043010249E-2</v>
      </c>
      <c r="E19" s="82" t="s">
        <v>57</v>
      </c>
      <c r="F19" s="85" t="s">
        <v>58</v>
      </c>
      <c r="G19" s="23" t="s">
        <v>88</v>
      </c>
    </row>
    <row r="20" spans="1:7" x14ac:dyDescent="0.25">
      <c r="A20" s="24" t="s">
        <v>16</v>
      </c>
      <c r="B20" s="25" t="s">
        <v>17</v>
      </c>
      <c r="C20" s="26"/>
      <c r="D20" s="27">
        <v>5.3983854064515368E-3</v>
      </c>
      <c r="E20" s="28" t="s">
        <v>59</v>
      </c>
      <c r="F20" s="29" t="s">
        <v>60</v>
      </c>
      <c r="G20" s="30" t="s">
        <v>18</v>
      </c>
    </row>
    <row r="21" spans="1:7" x14ac:dyDescent="0.25">
      <c r="A21" s="24" t="s">
        <v>19</v>
      </c>
      <c r="B21" s="25" t="s">
        <v>20</v>
      </c>
      <c r="C21" s="26"/>
      <c r="D21" s="31">
        <v>3.5179478232042517E-2</v>
      </c>
      <c r="E21" s="86" t="s">
        <v>61</v>
      </c>
      <c r="F21" s="29" t="s">
        <v>62</v>
      </c>
      <c r="G21" s="30" t="s">
        <v>18</v>
      </c>
    </row>
    <row r="22" spans="1:7" x14ac:dyDescent="0.25">
      <c r="A22" s="24" t="s">
        <v>21</v>
      </c>
      <c r="B22" s="25" t="s">
        <v>22</v>
      </c>
      <c r="C22" s="26"/>
      <c r="D22" s="31">
        <v>3.3110097159569432E-2</v>
      </c>
      <c r="E22" s="86" t="s">
        <v>63</v>
      </c>
      <c r="F22" s="29" t="s">
        <v>64</v>
      </c>
      <c r="G22" s="30" t="s">
        <v>18</v>
      </c>
    </row>
    <row r="23" spans="1:7" ht="45" x14ac:dyDescent="0.25">
      <c r="A23" s="24" t="s">
        <v>23</v>
      </c>
      <c r="B23" s="25" t="s">
        <v>24</v>
      </c>
      <c r="C23" s="26"/>
      <c r="D23" s="31">
        <v>0.53902308204453453</v>
      </c>
      <c r="E23" s="86" t="s">
        <v>12</v>
      </c>
      <c r="F23" s="29" t="s">
        <v>65</v>
      </c>
      <c r="G23" s="30" t="s">
        <v>25</v>
      </c>
    </row>
    <row r="24" spans="1:7" x14ac:dyDescent="0.25">
      <c r="A24" s="24" t="s">
        <v>26</v>
      </c>
      <c r="B24" s="25" t="s">
        <v>27</v>
      </c>
      <c r="C24" s="26"/>
      <c r="D24" s="31">
        <v>1.6170692461336036E-2</v>
      </c>
      <c r="E24" s="87" t="s">
        <v>66</v>
      </c>
      <c r="F24" s="33" t="s">
        <v>67</v>
      </c>
      <c r="G24" s="30" t="s">
        <v>18</v>
      </c>
    </row>
    <row r="25" spans="1:7" ht="45" x14ac:dyDescent="0.25">
      <c r="A25" s="24" t="s">
        <v>28</v>
      </c>
      <c r="B25" s="25" t="s">
        <v>29</v>
      </c>
      <c r="C25" s="26"/>
      <c r="D25" s="31">
        <v>0.27875364285800669</v>
      </c>
      <c r="E25" s="86" t="s">
        <v>12</v>
      </c>
      <c r="F25" s="29" t="s">
        <v>68</v>
      </c>
      <c r="G25" s="30" t="s">
        <v>25</v>
      </c>
    </row>
    <row r="26" spans="1:7" x14ac:dyDescent="0.25">
      <c r="A26" s="24" t="s">
        <v>30</v>
      </c>
      <c r="B26" s="25" t="s">
        <v>31</v>
      </c>
      <c r="C26" s="26"/>
      <c r="D26" s="31">
        <v>8.3626092857402006E-3</v>
      </c>
      <c r="E26" s="87" t="s">
        <v>69</v>
      </c>
      <c r="F26" s="33" t="s">
        <v>70</v>
      </c>
      <c r="G26" s="30" t="s">
        <v>18</v>
      </c>
    </row>
    <row r="27" spans="1:7" x14ac:dyDescent="0.25">
      <c r="A27" s="24" t="s">
        <v>32</v>
      </c>
      <c r="B27" s="25" t="s">
        <v>33</v>
      </c>
      <c r="C27" s="26"/>
      <c r="D27" s="31">
        <v>0</v>
      </c>
      <c r="E27" s="86" t="s">
        <v>12</v>
      </c>
      <c r="F27" s="33" t="s">
        <v>34</v>
      </c>
      <c r="G27" s="34" t="s">
        <v>34</v>
      </c>
    </row>
    <row r="28" spans="1:7" x14ac:dyDescent="0.25">
      <c r="A28" s="24" t="s">
        <v>35</v>
      </c>
      <c r="B28" s="25" t="s">
        <v>36</v>
      </c>
      <c r="C28" s="26"/>
      <c r="D28" s="31">
        <v>0</v>
      </c>
      <c r="E28" s="87" t="s">
        <v>71</v>
      </c>
      <c r="F28" s="33" t="s">
        <v>72</v>
      </c>
      <c r="G28" s="30" t="s">
        <v>18</v>
      </c>
    </row>
    <row r="29" spans="1:7" x14ac:dyDescent="0.25">
      <c r="A29" s="83" t="s">
        <v>37</v>
      </c>
      <c r="B29" s="25" t="s">
        <v>38</v>
      </c>
      <c r="C29" s="26"/>
      <c r="D29" s="31">
        <v>2.6711621030524581E-2</v>
      </c>
      <c r="E29" s="86" t="s">
        <v>12</v>
      </c>
      <c r="F29" s="29" t="s">
        <v>73</v>
      </c>
      <c r="G29" s="30" t="s">
        <v>39</v>
      </c>
    </row>
    <row r="30" spans="1:7" x14ac:dyDescent="0.25">
      <c r="A30" s="24" t="s">
        <v>40</v>
      </c>
      <c r="B30" s="25" t="s">
        <v>41</v>
      </c>
      <c r="C30" s="26"/>
      <c r="D30" s="31">
        <v>2.1300743845226042E-2</v>
      </c>
      <c r="E30" s="28" t="s">
        <v>74</v>
      </c>
      <c r="F30" s="29" t="s">
        <v>75</v>
      </c>
      <c r="G30" s="30" t="s">
        <v>18</v>
      </c>
    </row>
    <row r="31" spans="1:7" ht="15.75" thickBot="1" x14ac:dyDescent="0.3">
      <c r="A31" s="88" t="s">
        <v>42</v>
      </c>
      <c r="B31" s="35"/>
      <c r="C31" s="36"/>
      <c r="D31" s="89"/>
      <c r="E31" s="37"/>
      <c r="F31" s="38"/>
      <c r="G31" s="39"/>
    </row>
    <row r="32" spans="1:7" ht="30.75" thickBot="1" x14ac:dyDescent="0.3">
      <c r="A32" s="7" t="s">
        <v>43</v>
      </c>
      <c r="B32" s="8" t="s">
        <v>44</v>
      </c>
      <c r="C32" s="40"/>
      <c r="D32" s="61">
        <f>SUM(D12:D30)</f>
        <v>0.99999958836644176</v>
      </c>
      <c r="E32" s="11"/>
      <c r="F32" s="12" t="s">
        <v>76</v>
      </c>
      <c r="G32" s="13"/>
    </row>
    <row r="33" spans="1:7" ht="15.75" thickBot="1" x14ac:dyDescent="0.3">
      <c r="A33" s="41"/>
      <c r="B33" s="42" t="s">
        <v>45</v>
      </c>
      <c r="C33" s="43"/>
      <c r="D33" s="44"/>
      <c r="E33" s="45"/>
      <c r="F33" s="46"/>
      <c r="G33" s="47"/>
    </row>
    <row r="34" spans="1:7" ht="30" x14ac:dyDescent="0.25">
      <c r="A34" s="48" t="s">
        <v>46</v>
      </c>
      <c r="B34" s="49" t="s">
        <v>15</v>
      </c>
      <c r="C34" s="50"/>
      <c r="D34" s="27">
        <v>0.32815</v>
      </c>
      <c r="E34" s="82" t="s">
        <v>77</v>
      </c>
      <c r="F34" s="85" t="s">
        <v>78</v>
      </c>
      <c r="G34" s="23" t="s">
        <v>89</v>
      </c>
    </row>
    <row r="35" spans="1:7" x14ac:dyDescent="0.25">
      <c r="A35" s="48" t="s">
        <v>47</v>
      </c>
      <c r="B35" s="51" t="s">
        <v>48</v>
      </c>
      <c r="C35" s="52"/>
      <c r="D35" s="53">
        <f>D34*0.15</f>
        <v>4.9222499999999995E-2</v>
      </c>
      <c r="E35" s="28" t="s">
        <v>79</v>
      </c>
      <c r="F35" s="29" t="s">
        <v>80</v>
      </c>
      <c r="G35" s="30" t="s">
        <v>18</v>
      </c>
    </row>
    <row r="36" spans="1:7" x14ac:dyDescent="0.25">
      <c r="A36" s="54" t="s">
        <v>49</v>
      </c>
      <c r="B36" s="51" t="s">
        <v>50</v>
      </c>
      <c r="C36" s="26"/>
      <c r="D36" s="53">
        <f>(D34+D35)*0.85</f>
        <v>0.32076662499999997</v>
      </c>
      <c r="E36" s="86" t="s">
        <v>81</v>
      </c>
      <c r="F36" s="29" t="s">
        <v>82</v>
      </c>
      <c r="G36" s="30" t="s">
        <v>18</v>
      </c>
    </row>
    <row r="37" spans="1:7" ht="15.75" thickBot="1" x14ac:dyDescent="0.3">
      <c r="A37" s="54" t="s">
        <v>51</v>
      </c>
      <c r="B37" s="55" t="s">
        <v>52</v>
      </c>
      <c r="C37" s="26"/>
      <c r="D37" s="56">
        <f>(D34+D35)*0.8</f>
        <v>0.301898</v>
      </c>
      <c r="E37" s="86" t="s">
        <v>83</v>
      </c>
      <c r="F37" s="29" t="s">
        <v>84</v>
      </c>
      <c r="G37" s="30" t="s">
        <v>18</v>
      </c>
    </row>
    <row r="38" spans="1:7" ht="30.75" thickBot="1" x14ac:dyDescent="0.3">
      <c r="A38" s="57">
        <v>20</v>
      </c>
      <c r="B38" s="58" t="s">
        <v>53</v>
      </c>
      <c r="C38" s="59"/>
      <c r="D38" s="90"/>
      <c r="E38" s="11"/>
      <c r="F38" s="12" t="s">
        <v>85</v>
      </c>
      <c r="G38" s="13"/>
    </row>
    <row r="39" spans="1:7" ht="30.75" thickBot="1" x14ac:dyDescent="0.3">
      <c r="A39" s="57">
        <v>23</v>
      </c>
      <c r="B39" s="58" t="s">
        <v>54</v>
      </c>
      <c r="C39" s="59" t="s">
        <v>90</v>
      </c>
      <c r="D39" s="61">
        <f>SUM(D34:D37)</f>
        <v>1.000037125</v>
      </c>
      <c r="E39" s="11"/>
      <c r="F39" s="62" t="s">
        <v>86</v>
      </c>
      <c r="G39" s="13"/>
    </row>
    <row r="40" spans="1:7" ht="30.75" thickBot="1" x14ac:dyDescent="0.3">
      <c r="A40" s="63">
        <v>22</v>
      </c>
      <c r="B40" s="64" t="s">
        <v>55</v>
      </c>
      <c r="C40" s="65">
        <v>0</v>
      </c>
      <c r="D40" s="66"/>
      <c r="E40" s="67"/>
      <c r="F40" s="68" t="s">
        <v>56</v>
      </c>
      <c r="G40" s="69"/>
    </row>
  </sheetData>
  <mergeCells count="7">
    <mergeCell ref="G15:G16"/>
    <mergeCell ref="A13:F13"/>
    <mergeCell ref="B14:F14"/>
    <mergeCell ref="A15:A16"/>
    <mergeCell ref="B15:B16"/>
    <mergeCell ref="C15:D15"/>
    <mergeCell ref="E15:F15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opLeftCell="A8" zoomScale="70" zoomScaleNormal="70" workbookViewId="0">
      <selection activeCell="G12" sqref="G12"/>
    </sheetView>
  </sheetViews>
  <sheetFormatPr defaultRowHeight="15" x14ac:dyDescent="0.25"/>
  <cols>
    <col min="1" max="1" width="5" style="1" customWidth="1"/>
    <col min="2" max="2" width="53.28515625" style="1" customWidth="1"/>
    <col min="3" max="3" width="13.7109375" style="1" customWidth="1"/>
    <col min="4" max="4" width="19.42578125" style="1" customWidth="1"/>
    <col min="5" max="5" width="16.7109375" style="1" customWidth="1"/>
    <col min="6" max="6" width="40.140625" style="1" customWidth="1"/>
    <col min="7" max="7" width="38.140625" style="2" customWidth="1"/>
    <col min="8" max="16384" width="9.140625" style="1"/>
  </cols>
  <sheetData>
    <row r="1" spans="1:7" s="32" customFormat="1" hidden="1" x14ac:dyDescent="0.25">
      <c r="C1" s="71"/>
      <c r="D1" s="71"/>
      <c r="G1" s="70"/>
    </row>
    <row r="2" spans="1:7" s="32" customFormat="1" hidden="1" x14ac:dyDescent="0.25">
      <c r="B2" s="72"/>
      <c r="C2" s="73"/>
      <c r="D2" s="73"/>
      <c r="E2" s="74"/>
      <c r="F2" s="74"/>
      <c r="G2" s="70"/>
    </row>
    <row r="3" spans="1:7" s="32" customFormat="1" hidden="1" x14ac:dyDescent="0.25">
      <c r="B3" s="75"/>
      <c r="C3" s="73"/>
      <c r="D3" s="73"/>
      <c r="E3" s="76"/>
      <c r="F3" s="76"/>
      <c r="G3" s="70"/>
    </row>
    <row r="4" spans="1:7" s="32" customFormat="1" hidden="1" x14ac:dyDescent="0.25">
      <c r="B4" s="75"/>
      <c r="C4" s="77"/>
      <c r="D4" s="77"/>
      <c r="E4" s="76"/>
      <c r="F4" s="76"/>
      <c r="G4" s="70"/>
    </row>
    <row r="5" spans="1:7" s="32" customFormat="1" hidden="1" x14ac:dyDescent="0.25">
      <c r="B5" s="75"/>
      <c r="C5" s="77"/>
      <c r="D5" s="77"/>
      <c r="E5" s="76"/>
      <c r="F5" s="76"/>
      <c r="G5" s="70"/>
    </row>
    <row r="6" spans="1:7" s="32" customFormat="1" hidden="1" x14ac:dyDescent="0.25">
      <c r="B6" s="78"/>
      <c r="C6" s="79"/>
      <c r="D6" s="79"/>
      <c r="E6" s="74"/>
      <c r="F6" s="74"/>
      <c r="G6" s="70"/>
    </row>
    <row r="7" spans="1:7" s="32" customFormat="1" hidden="1" x14ac:dyDescent="0.25">
      <c r="B7" s="75"/>
      <c r="C7" s="77"/>
      <c r="D7" s="77"/>
      <c r="E7" s="76"/>
      <c r="F7" s="76"/>
      <c r="G7" s="70"/>
    </row>
    <row r="8" spans="1:7" s="32" customFormat="1" x14ac:dyDescent="0.25">
      <c r="G8" s="70"/>
    </row>
    <row r="9" spans="1:7" hidden="1" x14ac:dyDescent="0.25"/>
    <row r="10" spans="1:7" s="32" customFormat="1" hidden="1" x14ac:dyDescent="0.25">
      <c r="G10" s="70"/>
    </row>
    <row r="11" spans="1:7" s="32" customFormat="1" hidden="1" x14ac:dyDescent="0.25">
      <c r="G11" s="70"/>
    </row>
    <row r="12" spans="1:7" x14ac:dyDescent="0.25">
      <c r="G12" s="1" t="s">
        <v>131</v>
      </c>
    </row>
    <row r="13" spans="1:7" x14ac:dyDescent="0.25">
      <c r="A13" s="116" t="s">
        <v>0</v>
      </c>
      <c r="B13" s="117"/>
      <c r="C13" s="117"/>
      <c r="D13" s="117"/>
      <c r="E13" s="117"/>
      <c r="F13" s="117"/>
    </row>
    <row r="14" spans="1:7" ht="50.1" customHeight="1" thickBot="1" x14ac:dyDescent="0.3">
      <c r="A14" s="80"/>
      <c r="B14" s="118" t="s">
        <v>120</v>
      </c>
      <c r="C14" s="118"/>
      <c r="D14" s="118"/>
      <c r="E14" s="118"/>
      <c r="F14" s="118"/>
      <c r="G14" s="3"/>
    </row>
    <row r="15" spans="1:7" s="32" customFormat="1" x14ac:dyDescent="0.25">
      <c r="A15" s="119" t="s">
        <v>1</v>
      </c>
      <c r="B15" s="121" t="s">
        <v>2</v>
      </c>
      <c r="C15" s="119" t="s">
        <v>3</v>
      </c>
      <c r="D15" s="123"/>
      <c r="E15" s="124" t="s">
        <v>4</v>
      </c>
      <c r="F15" s="125"/>
      <c r="G15" s="114" t="s">
        <v>5</v>
      </c>
    </row>
    <row r="16" spans="1:7" ht="60.75" thickBot="1" x14ac:dyDescent="0.3">
      <c r="A16" s="120"/>
      <c r="B16" s="122"/>
      <c r="C16" s="81" t="s">
        <v>6</v>
      </c>
      <c r="D16" s="4" t="s">
        <v>7</v>
      </c>
      <c r="E16" s="5" t="s">
        <v>8</v>
      </c>
      <c r="F16" s="6" t="s">
        <v>9</v>
      </c>
      <c r="G16" s="115"/>
    </row>
    <row r="17" spans="1:7" ht="45.75" thickBot="1" x14ac:dyDescent="0.3">
      <c r="A17" s="7" t="s">
        <v>10</v>
      </c>
      <c r="B17" s="8" t="s">
        <v>11</v>
      </c>
      <c r="C17" s="9" t="s">
        <v>87</v>
      </c>
      <c r="D17" s="10"/>
      <c r="E17" s="11" t="s">
        <v>12</v>
      </c>
      <c r="F17" s="12" t="s">
        <v>12</v>
      </c>
      <c r="G17" s="13"/>
    </row>
    <row r="18" spans="1:7" ht="15.75" thickBot="1" x14ac:dyDescent="0.3">
      <c r="A18" s="14"/>
      <c r="B18" s="15" t="s">
        <v>13</v>
      </c>
      <c r="C18" s="16"/>
      <c r="D18" s="17"/>
      <c r="E18" s="18"/>
      <c r="F18" s="19"/>
      <c r="G18" s="20"/>
    </row>
    <row r="19" spans="1:7" ht="30" x14ac:dyDescent="0.25">
      <c r="A19" s="21" t="s">
        <v>14</v>
      </c>
      <c r="B19" s="22" t="s">
        <v>15</v>
      </c>
      <c r="C19" s="82"/>
      <c r="D19" s="27">
        <v>4.8555579467799204E-2</v>
      </c>
      <c r="E19" s="82" t="s">
        <v>57</v>
      </c>
      <c r="F19" s="85" t="s">
        <v>58</v>
      </c>
      <c r="G19" s="23" t="s">
        <v>88</v>
      </c>
    </row>
    <row r="20" spans="1:7" x14ac:dyDescent="0.25">
      <c r="A20" s="24" t="s">
        <v>16</v>
      </c>
      <c r="B20" s="25" t="s">
        <v>17</v>
      </c>
      <c r="C20" s="26"/>
      <c r="D20" s="27">
        <v>7.28333692016988E-3</v>
      </c>
      <c r="E20" s="28" t="s">
        <v>59</v>
      </c>
      <c r="F20" s="29" t="s">
        <v>60</v>
      </c>
      <c r="G20" s="30" t="s">
        <v>18</v>
      </c>
    </row>
    <row r="21" spans="1:7" x14ac:dyDescent="0.25">
      <c r="A21" s="24" t="s">
        <v>19</v>
      </c>
      <c r="B21" s="25" t="s">
        <v>20</v>
      </c>
      <c r="C21" s="26"/>
      <c r="D21" s="31">
        <v>4.7463078929773722E-2</v>
      </c>
      <c r="E21" s="86" t="s">
        <v>61</v>
      </c>
      <c r="F21" s="29" t="s">
        <v>62</v>
      </c>
      <c r="G21" s="30" t="s">
        <v>18</v>
      </c>
    </row>
    <row r="22" spans="1:7" x14ac:dyDescent="0.25">
      <c r="A22" s="24" t="s">
        <v>21</v>
      </c>
      <c r="B22" s="25" t="s">
        <v>22</v>
      </c>
      <c r="C22" s="26"/>
      <c r="D22" s="31">
        <v>4.4671133110375266E-2</v>
      </c>
      <c r="E22" s="86" t="s">
        <v>63</v>
      </c>
      <c r="F22" s="29" t="s">
        <v>64</v>
      </c>
      <c r="G22" s="30" t="s">
        <v>18</v>
      </c>
    </row>
    <row r="23" spans="1:7" ht="45" x14ac:dyDescent="0.25">
      <c r="A23" s="24" t="s">
        <v>23</v>
      </c>
      <c r="B23" s="25" t="s">
        <v>24</v>
      </c>
      <c r="C23" s="26"/>
      <c r="D23" s="31">
        <v>0.51742854784104875</v>
      </c>
      <c r="E23" s="86" t="s">
        <v>12</v>
      </c>
      <c r="F23" s="29" t="s">
        <v>65</v>
      </c>
      <c r="G23" s="30" t="s">
        <v>25</v>
      </c>
    </row>
    <row r="24" spans="1:7" x14ac:dyDescent="0.25">
      <c r="A24" s="24" t="s">
        <v>26</v>
      </c>
      <c r="B24" s="25" t="s">
        <v>27</v>
      </c>
      <c r="C24" s="26"/>
      <c r="D24" s="31">
        <v>1.5522856435231462E-2</v>
      </c>
      <c r="E24" s="87" t="s">
        <v>66</v>
      </c>
      <c r="F24" s="33" t="s">
        <v>67</v>
      </c>
      <c r="G24" s="30" t="s">
        <v>18</v>
      </c>
    </row>
    <row r="25" spans="1:7" ht="45" x14ac:dyDescent="0.25">
      <c r="A25" s="24" t="s">
        <v>28</v>
      </c>
      <c r="B25" s="25" t="s">
        <v>29</v>
      </c>
      <c r="C25" s="26"/>
      <c r="D25" s="31">
        <v>0.28098470037606066</v>
      </c>
      <c r="E25" s="86" t="s">
        <v>12</v>
      </c>
      <c r="F25" s="29" t="s">
        <v>68</v>
      </c>
      <c r="G25" s="30" t="s">
        <v>25</v>
      </c>
    </row>
    <row r="26" spans="1:7" x14ac:dyDescent="0.25">
      <c r="A26" s="24" t="s">
        <v>30</v>
      </c>
      <c r="B26" s="25" t="s">
        <v>31</v>
      </c>
      <c r="C26" s="26"/>
      <c r="D26" s="31">
        <v>8.4295410112818197E-3</v>
      </c>
      <c r="E26" s="87" t="s">
        <v>69</v>
      </c>
      <c r="F26" s="33" t="s">
        <v>70</v>
      </c>
      <c r="G26" s="30" t="s">
        <v>18</v>
      </c>
    </row>
    <row r="27" spans="1:7" x14ac:dyDescent="0.25">
      <c r="A27" s="24" t="s">
        <v>32</v>
      </c>
      <c r="B27" s="25" t="s">
        <v>33</v>
      </c>
      <c r="C27" s="26"/>
      <c r="D27" s="31">
        <v>0</v>
      </c>
      <c r="E27" s="86" t="s">
        <v>12</v>
      </c>
      <c r="F27" s="33" t="s">
        <v>34</v>
      </c>
      <c r="G27" s="34" t="s">
        <v>34</v>
      </c>
    </row>
    <row r="28" spans="1:7" x14ac:dyDescent="0.25">
      <c r="A28" s="24" t="s">
        <v>35</v>
      </c>
      <c r="B28" s="25" t="s">
        <v>36</v>
      </c>
      <c r="C28" s="26"/>
      <c r="D28" s="31">
        <v>0</v>
      </c>
      <c r="E28" s="87" t="s">
        <v>71</v>
      </c>
      <c r="F28" s="33" t="s">
        <v>72</v>
      </c>
      <c r="G28" s="30" t="s">
        <v>18</v>
      </c>
    </row>
    <row r="29" spans="1:7" x14ac:dyDescent="0.25">
      <c r="A29" s="83" t="s">
        <v>37</v>
      </c>
      <c r="B29" s="25" t="s">
        <v>38</v>
      </c>
      <c r="C29" s="26"/>
      <c r="D29" s="31">
        <v>8.4292021253959334E-3</v>
      </c>
      <c r="E29" s="86" t="s">
        <v>12</v>
      </c>
      <c r="F29" s="29" t="s">
        <v>73</v>
      </c>
      <c r="G29" s="30" t="s">
        <v>39</v>
      </c>
    </row>
    <row r="30" spans="1:7" x14ac:dyDescent="0.25">
      <c r="A30" s="24" t="s">
        <v>40</v>
      </c>
      <c r="B30" s="25" t="s">
        <v>41</v>
      </c>
      <c r="C30" s="26"/>
      <c r="D30" s="31">
        <v>2.1232095032757661E-2</v>
      </c>
      <c r="E30" s="28" t="s">
        <v>74</v>
      </c>
      <c r="F30" s="29" t="s">
        <v>75</v>
      </c>
      <c r="G30" s="30" t="s">
        <v>18</v>
      </c>
    </row>
    <row r="31" spans="1:7" ht="15.75" thickBot="1" x14ac:dyDescent="0.3">
      <c r="A31" s="88" t="s">
        <v>42</v>
      </c>
      <c r="B31" s="35"/>
      <c r="C31" s="36"/>
      <c r="D31" s="89"/>
      <c r="E31" s="37"/>
      <c r="F31" s="38"/>
      <c r="G31" s="39"/>
    </row>
    <row r="32" spans="1:7" ht="30.75" thickBot="1" x14ac:dyDescent="0.3">
      <c r="A32" s="7" t="s">
        <v>43</v>
      </c>
      <c r="B32" s="8" t="s">
        <v>44</v>
      </c>
      <c r="C32" s="40"/>
      <c r="D32" s="61">
        <f>SUM(D12:D30)</f>
        <v>1.0000000712498942</v>
      </c>
      <c r="E32" s="11"/>
      <c r="F32" s="12" t="s">
        <v>76</v>
      </c>
      <c r="G32" s="13"/>
    </row>
    <row r="33" spans="1:7" ht="15.75" thickBot="1" x14ac:dyDescent="0.3">
      <c r="A33" s="41"/>
      <c r="B33" s="42" t="s">
        <v>45</v>
      </c>
      <c r="C33" s="43"/>
      <c r="D33" s="44"/>
      <c r="E33" s="45"/>
      <c r="F33" s="46"/>
      <c r="G33" s="47"/>
    </row>
    <row r="34" spans="1:7" ht="30" x14ac:dyDescent="0.25">
      <c r="A34" s="48" t="s">
        <v>46</v>
      </c>
      <c r="B34" s="49" t="s">
        <v>15</v>
      </c>
      <c r="C34" s="50"/>
      <c r="D34" s="27">
        <v>0.32815</v>
      </c>
      <c r="E34" s="82" t="s">
        <v>77</v>
      </c>
      <c r="F34" s="85" t="s">
        <v>78</v>
      </c>
      <c r="G34" s="23" t="s">
        <v>89</v>
      </c>
    </row>
    <row r="35" spans="1:7" x14ac:dyDescent="0.25">
      <c r="A35" s="48" t="s">
        <v>47</v>
      </c>
      <c r="B35" s="51" t="s">
        <v>48</v>
      </c>
      <c r="C35" s="52"/>
      <c r="D35" s="53">
        <f>D34*0.15</f>
        <v>4.9222499999999995E-2</v>
      </c>
      <c r="E35" s="28" t="s">
        <v>79</v>
      </c>
      <c r="F35" s="29" t="s">
        <v>80</v>
      </c>
      <c r="G35" s="30" t="s">
        <v>18</v>
      </c>
    </row>
    <row r="36" spans="1:7" x14ac:dyDescent="0.25">
      <c r="A36" s="54" t="s">
        <v>49</v>
      </c>
      <c r="B36" s="51" t="s">
        <v>50</v>
      </c>
      <c r="C36" s="26"/>
      <c r="D36" s="53">
        <f>(D34+D35)*0.85</f>
        <v>0.32076662499999997</v>
      </c>
      <c r="E36" s="86" t="s">
        <v>81</v>
      </c>
      <c r="F36" s="29" t="s">
        <v>82</v>
      </c>
      <c r="G36" s="30" t="s">
        <v>18</v>
      </c>
    </row>
    <row r="37" spans="1:7" ht="15.75" thickBot="1" x14ac:dyDescent="0.3">
      <c r="A37" s="54" t="s">
        <v>51</v>
      </c>
      <c r="B37" s="55" t="s">
        <v>52</v>
      </c>
      <c r="C37" s="26"/>
      <c r="D37" s="56">
        <f>(D34+D35)*0.8</f>
        <v>0.301898</v>
      </c>
      <c r="E37" s="86" t="s">
        <v>83</v>
      </c>
      <c r="F37" s="29" t="s">
        <v>84</v>
      </c>
      <c r="G37" s="30" t="s">
        <v>18</v>
      </c>
    </row>
    <row r="38" spans="1:7" ht="30.75" thickBot="1" x14ac:dyDescent="0.3">
      <c r="A38" s="57">
        <v>20</v>
      </c>
      <c r="B38" s="58" t="s">
        <v>53</v>
      </c>
      <c r="C38" s="59"/>
      <c r="D38" s="90"/>
      <c r="E38" s="11"/>
      <c r="F38" s="12" t="s">
        <v>85</v>
      </c>
      <c r="G38" s="13"/>
    </row>
    <row r="39" spans="1:7" ht="30.75" thickBot="1" x14ac:dyDescent="0.3">
      <c r="A39" s="57">
        <v>23</v>
      </c>
      <c r="B39" s="58" t="s">
        <v>54</v>
      </c>
      <c r="C39" s="59" t="s">
        <v>90</v>
      </c>
      <c r="D39" s="61">
        <f>SUM(D34:D37)</f>
        <v>1.000037125</v>
      </c>
      <c r="E39" s="11"/>
      <c r="F39" s="62" t="s">
        <v>86</v>
      </c>
      <c r="G39" s="13"/>
    </row>
    <row r="40" spans="1:7" ht="30.75" thickBot="1" x14ac:dyDescent="0.3">
      <c r="A40" s="63">
        <v>22</v>
      </c>
      <c r="B40" s="64" t="s">
        <v>55</v>
      </c>
      <c r="C40" s="65">
        <v>0</v>
      </c>
      <c r="D40" s="66"/>
      <c r="E40" s="67"/>
      <c r="F40" s="68" t="s">
        <v>56</v>
      </c>
      <c r="G40" s="69"/>
    </row>
  </sheetData>
  <mergeCells count="7">
    <mergeCell ref="G15:G16"/>
    <mergeCell ref="A13:F13"/>
    <mergeCell ref="B14:F14"/>
    <mergeCell ref="A15:A16"/>
    <mergeCell ref="B15:B16"/>
    <mergeCell ref="C15:D15"/>
    <mergeCell ref="E15:F15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Методика НВК, ВК</vt:lpstr>
      <vt:lpstr>Методика ГП, ГТ</vt:lpstr>
      <vt:lpstr>Методика КЖ, АР, АС</vt:lpstr>
      <vt:lpstr>Методика КМ</vt:lpstr>
      <vt:lpstr>Методика ТМ</vt:lpstr>
      <vt:lpstr>Методика ОВ, АОВ</vt:lpstr>
      <vt:lpstr>Методика АТХ</vt:lpstr>
      <vt:lpstr>Методика ЭГ, ЭМ, ЭЗ, ЭО, ЭОК</vt:lpstr>
      <vt:lpstr>Методика ПС, СС, ГГС, СТВ, АПТ</vt:lpstr>
      <vt:lpstr>Методика ТИ</vt:lpstr>
      <vt:lpstr>Пр. 9.2.</vt:lpstr>
      <vt:lpstr>'Методика АТХ'!Область_печати</vt:lpstr>
      <vt:lpstr>'Методика ГП, ГТ'!Область_печати</vt:lpstr>
      <vt:lpstr>'Методика КЖ, АР, АС'!Область_печати</vt:lpstr>
      <vt:lpstr>'Методика КМ'!Область_печати</vt:lpstr>
      <vt:lpstr>'Методика НВК, ВК'!Область_печати</vt:lpstr>
      <vt:lpstr>'Методика ОВ, АОВ'!Область_печати</vt:lpstr>
      <vt:lpstr>'Методика ПС, СС, ГГС, СТВ, АПТ'!Область_печати</vt:lpstr>
      <vt:lpstr>'Методика ТИ'!Область_печати</vt:lpstr>
      <vt:lpstr>'Методика ТМ'!Область_печати</vt:lpstr>
      <vt:lpstr>'Методика ЭГ, ЭМ, ЭЗ, ЭО, ЭОК'!Область_печати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2018-10-05T08:02:37Z</dcterms:modified>
</cp:coreProperties>
</file>